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320" windowHeight="9405"/>
  </bookViews>
  <sheets>
    <sheet name="Лист1" sheetId="1" r:id="rId1"/>
  </sheets>
  <definedNames>
    <definedName name="_xlnm.Print_Titles" localSheetId="0">Лист1!$14:$14</definedName>
    <definedName name="_xlnm.Print_Area" localSheetId="0">Лист1!$A$1:$M$96</definedName>
  </definedNames>
  <calcPr calcId="144525"/>
</workbook>
</file>

<file path=xl/calcChain.xml><?xml version="1.0" encoding="utf-8"?>
<calcChain xmlns="http://schemas.openxmlformats.org/spreadsheetml/2006/main">
  <c r="L45" i="1" l="1"/>
  <c r="K45" i="1"/>
  <c r="K43" i="1" s="1"/>
  <c r="J45" i="1"/>
  <c r="L44" i="1"/>
  <c r="K44" i="1"/>
  <c r="J44" i="1"/>
  <c r="J43" i="1" s="1"/>
  <c r="L36" i="1"/>
  <c r="L25" i="1" s="1"/>
  <c r="L18" i="1" s="1"/>
  <c r="K30" i="1"/>
  <c r="K35" i="1"/>
  <c r="K34" i="1" s="1"/>
  <c r="K24" i="1"/>
  <c r="J30" i="1"/>
  <c r="J35" i="1"/>
  <c r="J24" i="1"/>
  <c r="K36" i="1"/>
  <c r="K25" i="1" s="1"/>
  <c r="J36" i="1"/>
  <c r="J25" i="1"/>
  <c r="J20" i="1"/>
  <c r="J16" i="1" s="1"/>
  <c r="J63" i="1"/>
  <c r="K20" i="1"/>
  <c r="K16" i="1" s="1"/>
  <c r="K63" i="1"/>
  <c r="K62" i="1" s="1"/>
  <c r="L20" i="1"/>
  <c r="L30" i="1"/>
  <c r="L24" i="1" s="1"/>
  <c r="L35" i="1"/>
  <c r="L34" i="1" s="1"/>
  <c r="L63" i="1"/>
  <c r="J64" i="1"/>
  <c r="J17" i="1"/>
  <c r="J65" i="1"/>
  <c r="J18" i="1"/>
  <c r="J26" i="1"/>
  <c r="J46" i="1"/>
  <c r="J19" i="1"/>
  <c r="K64" i="1"/>
  <c r="K17" i="1"/>
  <c r="K65" i="1"/>
  <c r="K26" i="1"/>
  <c r="K46" i="1"/>
  <c r="K19" i="1"/>
  <c r="L64" i="1"/>
  <c r="L17" i="1"/>
  <c r="L65" i="1"/>
  <c r="L62" i="1" s="1"/>
  <c r="L26" i="1"/>
  <c r="L46" i="1"/>
  <c r="L19" i="1"/>
  <c r="K37" i="1"/>
  <c r="J27" i="1"/>
  <c r="K40" i="1"/>
  <c r="J61" i="1"/>
  <c r="K47" i="1"/>
  <c r="L47" i="1"/>
  <c r="J74" i="1"/>
  <c r="K78" i="1"/>
  <c r="L78" i="1"/>
  <c r="J78" i="1"/>
  <c r="J70" i="1"/>
  <c r="K66" i="1"/>
  <c r="L66" i="1"/>
  <c r="J66" i="1"/>
  <c r="J82" i="1"/>
  <c r="J62" i="1"/>
  <c r="L40" i="1"/>
  <c r="L37" i="1"/>
  <c r="J37" i="1"/>
  <c r="J40" i="1"/>
  <c r="J34" i="1"/>
  <c r="J58" i="1"/>
  <c r="K58" i="1"/>
  <c r="L58" i="1"/>
  <c r="K54" i="1"/>
  <c r="L54" i="1"/>
  <c r="J54" i="1"/>
  <c r="K27" i="1"/>
  <c r="L27" i="1"/>
  <c r="K50" i="1"/>
  <c r="L50" i="1"/>
  <c r="J50" i="1"/>
  <c r="N24" i="1"/>
  <c r="L43" i="1"/>
  <c r="J23" i="1"/>
  <c r="J47" i="1"/>
  <c r="K15" i="1" l="1"/>
  <c r="L23" i="1"/>
  <c r="L16" i="1"/>
  <c r="N16" i="1" s="1"/>
  <c r="O13" i="1" s="1"/>
  <c r="K18" i="1"/>
  <c r="O16" i="1" s="1"/>
  <c r="K23" i="1"/>
  <c r="N25" i="1"/>
  <c r="N18" i="1"/>
  <c r="J15" i="1"/>
  <c r="O18" i="1" l="1"/>
  <c r="O17" i="1"/>
  <c r="L15" i="1"/>
  <c r="N15" i="1" s="1"/>
  <c r="O15" i="1" s="1"/>
  <c r="O19" i="1"/>
</calcChain>
</file>

<file path=xl/sharedStrings.xml><?xml version="1.0" encoding="utf-8"?>
<sst xmlns="http://schemas.openxmlformats.org/spreadsheetml/2006/main" count="302" uniqueCount="107">
  <si>
    <t>Всего</t>
  </si>
  <si>
    <t>Средства бюджета города Брянска</t>
  </si>
  <si>
    <t>Поступления из федерального бюджета</t>
  </si>
  <si>
    <t>Поступления из областного бюджета</t>
  </si>
  <si>
    <t xml:space="preserve">Внебюджетные источники </t>
  </si>
  <si>
    <t>1.</t>
  </si>
  <si>
    <t xml:space="preserve">Основное мероприятие </t>
  </si>
  <si>
    <t>«Реализация единой государственной политики в сфере физической культуры и спорта на территории города Брянска»</t>
  </si>
  <si>
    <t>1.1.</t>
  </si>
  <si>
    <t>Руководство и управление в сфере установленных функций органов местного самоуправления</t>
  </si>
  <si>
    <t>Комитет по физической культуре и спорту Брянской городской администрации</t>
  </si>
  <si>
    <t>2.</t>
  </si>
  <si>
    <t>Наименование муниципальной программы, подпрограммы, мероприятий подпрограммы, основных мероприятий муниципальной программы, направление расходов</t>
  </si>
  <si>
    <t>Объем средств на реализацию программы, руб.</t>
  </si>
  <si>
    <t>Связь с ожидаемыми – конечными результатами (индикаторами) муниципальной программы (подпрограмм) (порядковый номер результатов)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</si>
  <si>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</si>
  <si>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</si>
  <si>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</si>
  <si>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</si>
  <si>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</si>
  <si>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ППМП</t>
  </si>
  <si>
    <t>ОМ</t>
  </si>
  <si>
    <t>НР</t>
  </si>
  <si>
    <t>2.1.</t>
  </si>
  <si>
    <t>Спортивно-оздоровительные комплексы и центры</t>
  </si>
  <si>
    <t>Всего:</t>
  </si>
  <si>
    <t>Внебюджетные средства</t>
  </si>
  <si>
    <t>2.2.</t>
  </si>
  <si>
    <t>Мероприятия по развитию физической культуры и спорта</t>
  </si>
  <si>
    <t>2.3.</t>
  </si>
  <si>
    <t>3.</t>
  </si>
  <si>
    <t>3.1.</t>
  </si>
  <si>
    <t>Отдельные мероприятия по развитию спорта</t>
  </si>
  <si>
    <t>3.2.</t>
  </si>
  <si>
    <t>4.</t>
  </si>
  <si>
    <t>Главный специалист комитета по физической культуре и спорту городской администрации</t>
  </si>
  <si>
    <t>И.В. Сорокина</t>
  </si>
  <si>
    <t>01</t>
  </si>
  <si>
    <t>014</t>
  </si>
  <si>
    <t>02</t>
  </si>
  <si>
    <t>003</t>
  </si>
  <si>
    <t xml:space="preserve"> к муниципальной программе, утвержденной постановлением Брянской городской администрации</t>
  </si>
  <si>
    <t>03</t>
  </si>
  <si>
    <t>Организации, осуществляющие спортивную подготовку</t>
  </si>
  <si>
    <t>S7640</t>
  </si>
  <si>
    <t>«Мероприятия по проведению оздоровительной компании детей»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</si>
  <si>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</si>
  <si>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</si>
  <si>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</si>
  <si>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</si>
  <si>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«Развитие детско-юношеского спорта и системы подготовки высококвалифицированных спортсменов»</t>
  </si>
  <si>
    <t>«Организация спортивно-оздоровительного отдыха детей и подростков»</t>
  </si>
  <si>
    <t>4.1.</t>
  </si>
  <si>
    <t>«Развитие массового спорта общественного физкультурно-оздоровительного движения»</t>
  </si>
  <si>
    <t>Брянская городская администрации</t>
  </si>
  <si>
    <t>4, 5</t>
  </si>
  <si>
    <t>2, 3</t>
  </si>
  <si>
    <t>003, 014</t>
  </si>
  <si>
    <t>2.4.</t>
  </si>
  <si>
    <t>Софинансирование объектов капитальных вложений муниципальной собственности</t>
  </si>
  <si>
    <t>Управление по строительству и развитию территории города Брянска</t>
  </si>
  <si>
    <t>003, 009, 014</t>
  </si>
  <si>
    <t>Ответственный исполнитель, соисполнитель</t>
  </si>
  <si>
    <t>009</t>
  </si>
  <si>
    <t>S1270</t>
  </si>
  <si>
    <t>Спортивно-оздоровительный комплекс в Бежицком районе г. Брянска</t>
  </si>
  <si>
    <t>Спортивно-оздоровительный комплекс в Фокинском районе г. Брянска</t>
  </si>
  <si>
    <t>Комитет по физической культуре и спорту Брянской городской администрации, управление по строительству и развитию территории города Брянска</t>
  </si>
  <si>
    <t>Р5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</si>
  <si>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</si>
  <si>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Региональный проект "Спорт-норма жизни"</t>
  </si>
  <si>
    <t>5.</t>
  </si>
  <si>
    <t>5.1.</t>
  </si>
  <si>
    <t>5.2.</t>
  </si>
  <si>
    <t>Реализация федеральной целевой программы "Развитие физической культуры и спорта в Российской Федерации на 2016-2020 годы"</t>
  </si>
  <si>
    <t>17, 18</t>
  </si>
  <si>
    <t>5.3.</t>
  </si>
  <si>
    <t xml:space="preserve">Создание и модернизация футбольных полей с искусственным покрытием и легкоатлетическими и беговыми дорожками </t>
  </si>
  <si>
    <t>5.4.</t>
  </si>
  <si>
    <t>Приобретение спортивного оборудования и инвентаря для проведения организаций спортивной подготовки в нормативное состояние</t>
  </si>
  <si>
    <t>Оснащение объектов спортивной инфраструктуры спортивно-технологическим оборудованием</t>
  </si>
  <si>
    <t>2, 3, 8</t>
  </si>
  <si>
    <t xml:space="preserve">  </t>
  </si>
  <si>
    <t>5.2.1.</t>
  </si>
  <si>
    <t>2-5, 7-10</t>
  </si>
  <si>
    <t>15, 17, 18</t>
  </si>
  <si>
    <t>20-22</t>
  </si>
  <si>
    <t>И.о. заместителя Главы городской администрации</t>
  </si>
  <si>
    <t>А.С. Вербицкий</t>
  </si>
  <si>
    <t>3.3.</t>
  </si>
  <si>
    <t>Грантовая поддержка работников муниципальных учреждений</t>
  </si>
  <si>
    <t>2020 год</t>
  </si>
  <si>
    <t>2021 год</t>
  </si>
  <si>
    <t>2022 год</t>
  </si>
  <si>
    <t xml:space="preserve"> к постановлению Брянской городской администрации</t>
  </si>
  <si>
    <t>« Приложение № 2</t>
  </si>
  <si>
    <t xml:space="preserve"> от 29.12.2018 № 4192-п</t>
  </si>
  <si>
    <t>»</t>
  </si>
  <si>
    <t>Комитет по физической культуре и спорту Брянской городской администрации, Брянская городская администрация</t>
  </si>
  <si>
    <t>Председатель комитета по физической культуре и спорту городской администрации</t>
  </si>
  <si>
    <t>А.Г. Погорелов</t>
  </si>
  <si>
    <t>Приложение № 3</t>
  </si>
  <si>
    <t>2.2.1.</t>
  </si>
  <si>
    <t>2.2.2.</t>
  </si>
  <si>
    <t>2.4.1.</t>
  </si>
  <si>
    <t>2.4.2.</t>
  </si>
  <si>
    <t xml:space="preserve"> от 24.04.2020 №1097-п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</si>
</sst>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0"/>
      <name val="Calibri"/>
      <family val="2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</font>
    <font>
      <sz val="10"/>
      <color indexed="6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</font>
    <font>
      <b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0"/>
      <color indexed="60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b/>
      <i/>
      <sz val="10"/>
      <color indexed="60"/>
      <name val="Times New Roman"/>
      <family val="1"/>
      <charset val="204"/>
    </font>
    <font>
      <sz val="8"/>
      <name val="Calibri"/>
      <family val="2"/>
    </font>
    <font>
      <i/>
      <sz val="10"/>
      <color indexed="16"/>
      <name val="Times New Roman"/>
      <family val="1"/>
      <charset val="204"/>
    </font>
    <font>
      <sz val="10"/>
      <color indexed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 applyAlignment="1">
      <alignment horizontal="right" vertical="center" wrapText="1"/>
    </xf>
    <xf numFmtId="49" fontId="0" fillId="0" borderId="0" xfId="0" applyNumberFormat="1"/>
    <xf numFmtId="0" fontId="5" fillId="0" borderId="0" xfId="0" applyFont="1" applyFill="1"/>
    <xf numFmtId="0" fontId="7" fillId="0" borderId="0" xfId="0" applyFont="1"/>
    <xf numFmtId="0" fontId="8" fillId="0" borderId="0" xfId="0" applyFont="1"/>
    <xf numFmtId="0" fontId="3" fillId="0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11" fillId="0" borderId="0" xfId="0" applyFont="1"/>
    <xf numFmtId="49" fontId="11" fillId="0" borderId="0" xfId="0" applyNumberFormat="1" applyFont="1"/>
    <xf numFmtId="49" fontId="3" fillId="0" borderId="0" xfId="0" applyNumberFormat="1" applyFont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0" xfId="0" applyFont="1" applyFill="1"/>
    <xf numFmtId="0" fontId="11" fillId="0" borderId="0" xfId="0" applyFont="1" applyFill="1"/>
    <xf numFmtId="164" fontId="11" fillId="0" borderId="0" xfId="0" applyNumberFormat="1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164" fontId="3" fillId="0" borderId="0" xfId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right" vertical="center" wrapText="1"/>
    </xf>
    <xf numFmtId="0" fontId="5" fillId="2" borderId="0" xfId="0" applyFont="1" applyFill="1"/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9" fillId="0" borderId="0" xfId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164" fontId="6" fillId="0" borderId="1" xfId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164" fontId="11" fillId="2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164" fontId="15" fillId="0" borderId="1" xfId="1" applyFont="1" applyFill="1" applyBorder="1" applyAlignment="1">
      <alignment horizontal="right" vertical="center" wrapText="1"/>
    </xf>
    <xf numFmtId="0" fontId="16" fillId="0" borderId="0" xfId="0" applyFont="1" applyFill="1"/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19" fillId="0" borderId="1" xfId="1" applyFont="1" applyFill="1" applyBorder="1" applyAlignment="1">
      <alignment horizontal="right" vertical="center" wrapText="1"/>
    </xf>
    <xf numFmtId="164" fontId="9" fillId="0" borderId="1" xfId="1" applyFont="1" applyFill="1" applyBorder="1" applyAlignment="1">
      <alignment horizontal="right" vertical="center" wrapText="1"/>
    </xf>
    <xf numFmtId="164" fontId="20" fillId="0" borderId="1" xfId="1" applyFont="1" applyFill="1" applyBorder="1" applyAlignment="1">
      <alignment horizontal="right" vertical="center" wrapText="1"/>
    </xf>
    <xf numFmtId="164" fontId="21" fillId="0" borderId="1" xfId="1" applyFont="1" applyFill="1" applyBorder="1" applyAlignment="1">
      <alignment horizontal="righ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0" fontId="16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164" fontId="24" fillId="0" borderId="1" xfId="1" applyFont="1" applyFill="1" applyBorder="1" applyAlignment="1">
      <alignment horizontal="right" vertical="center" wrapText="1"/>
    </xf>
    <xf numFmtId="164" fontId="23" fillId="0" borderId="1" xfId="1" applyFont="1" applyFill="1" applyBorder="1" applyAlignment="1">
      <alignment horizontal="right" vertical="center" wrapText="1"/>
    </xf>
    <xf numFmtId="164" fontId="11" fillId="0" borderId="0" xfId="0" applyNumberFormat="1" applyFont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16" fillId="2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right" vertical="center" wrapText="1"/>
    </xf>
    <xf numFmtId="49" fontId="17" fillId="0" borderId="3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right" vertical="center" wrapText="1"/>
    </xf>
    <xf numFmtId="0" fontId="17" fillId="0" borderId="3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6" fillId="0" borderId="2" xfId="1" applyFont="1" applyFill="1" applyBorder="1" applyAlignment="1">
      <alignment horizontal="right" vertical="center" wrapText="1"/>
    </xf>
    <xf numFmtId="164" fontId="6" fillId="0" borderId="3" xfId="1" applyFont="1" applyFill="1" applyBorder="1" applyAlignment="1">
      <alignment horizontal="right" vertical="center" wrapText="1"/>
    </xf>
    <xf numFmtId="49" fontId="7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07"/>
  <sheetViews>
    <sheetView tabSelected="1" view="pageBreakPreview" zoomScale="70" zoomScaleNormal="100" zoomScaleSheetLayoutView="70" workbookViewId="0">
      <selection activeCell="L4" sqref="L4"/>
    </sheetView>
  </sheetViews>
  <sheetFormatPr defaultRowHeight="15" x14ac:dyDescent="0.25"/>
  <cols>
    <col min="1" max="1" width="6.140625" style="8" customWidth="1"/>
    <col min="2" max="2" width="24.42578125" customWidth="1"/>
    <col min="3" max="3" width="20.5703125" customWidth="1"/>
    <col min="4" max="4" width="15.5703125" customWidth="1"/>
    <col min="5" max="5" width="7.7109375" style="2" customWidth="1"/>
    <col min="6" max="6" width="4.85546875" customWidth="1"/>
    <col min="7" max="7" width="6.7109375" customWidth="1"/>
    <col min="8" max="8" width="5.28515625" style="2" customWidth="1"/>
    <col min="9" max="9" width="6.42578125" customWidth="1"/>
    <col min="10" max="10" width="15.7109375" customWidth="1"/>
    <col min="11" max="11" width="17" customWidth="1"/>
    <col min="12" max="12" width="17.85546875" customWidth="1"/>
    <col min="13" max="13" width="22.7109375" customWidth="1"/>
    <col min="14" max="14" width="26.85546875" customWidth="1"/>
    <col min="15" max="15" width="19.28515625" customWidth="1"/>
  </cols>
  <sheetData>
    <row r="1" spans="1:15" ht="16.5" x14ac:dyDescent="0.25">
      <c r="A1"/>
      <c r="L1" s="132" t="s">
        <v>101</v>
      </c>
      <c r="M1" s="132"/>
    </row>
    <row r="2" spans="1:15" ht="31.15" customHeight="1" x14ac:dyDescent="0.25">
      <c r="A2"/>
      <c r="L2" s="132" t="s">
        <v>94</v>
      </c>
      <c r="M2" s="132"/>
    </row>
    <row r="3" spans="1:15" ht="17.25" x14ac:dyDescent="0.3">
      <c r="A3"/>
      <c r="L3" s="4" t="s">
        <v>106</v>
      </c>
      <c r="M3" s="5"/>
    </row>
    <row r="4" spans="1:15" x14ac:dyDescent="0.25">
      <c r="A4"/>
    </row>
    <row r="5" spans="1:15" ht="18" customHeight="1" x14ac:dyDescent="0.25">
      <c r="A5"/>
      <c r="L5" s="133" t="s">
        <v>95</v>
      </c>
      <c r="M5" s="133"/>
    </row>
    <row r="6" spans="1:15" s="8" customFormat="1" ht="52.15" customHeight="1" x14ac:dyDescent="0.25">
      <c r="E6" s="9"/>
      <c r="H6" s="9"/>
      <c r="J6" s="10"/>
      <c r="L6" s="132" t="s">
        <v>41</v>
      </c>
      <c r="M6" s="132"/>
    </row>
    <row r="7" spans="1:15" s="8" customFormat="1" ht="15" customHeight="1" x14ac:dyDescent="0.3">
      <c r="E7" s="9"/>
      <c r="H7" s="9"/>
      <c r="L7" s="4" t="s">
        <v>96</v>
      </c>
      <c r="M7" s="5"/>
    </row>
    <row r="8" spans="1:15" s="8" customFormat="1" ht="15.75" x14ac:dyDescent="0.25">
      <c r="A8" s="136" t="s">
        <v>15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</row>
    <row r="9" spans="1:15" s="8" customFormat="1" ht="13.15" customHeight="1" x14ac:dyDescent="0.25">
      <c r="E9" s="9"/>
      <c r="H9" s="9"/>
    </row>
    <row r="10" spans="1:15" s="8" customFormat="1" ht="52.15" customHeight="1" x14ac:dyDescent="0.25">
      <c r="A10" s="128" t="s">
        <v>16</v>
      </c>
      <c r="B10" s="128" t="s">
        <v>12</v>
      </c>
      <c r="C10" s="128" t="s">
        <v>62</v>
      </c>
      <c r="D10" s="128"/>
      <c r="E10" s="142" t="s">
        <v>17</v>
      </c>
      <c r="F10" s="143"/>
      <c r="G10" s="143"/>
      <c r="H10" s="143"/>
      <c r="I10" s="144"/>
      <c r="J10" s="142" t="s">
        <v>13</v>
      </c>
      <c r="K10" s="143"/>
      <c r="L10" s="144"/>
      <c r="M10" s="128" t="s">
        <v>14</v>
      </c>
    </row>
    <row r="11" spans="1:15" s="8" customFormat="1" ht="15" customHeight="1" x14ac:dyDescent="0.25">
      <c r="A11" s="128"/>
      <c r="B11" s="128"/>
      <c r="C11" s="128"/>
      <c r="D11" s="128"/>
      <c r="E11" s="145"/>
      <c r="F11" s="146"/>
      <c r="G11" s="146"/>
      <c r="H11" s="146"/>
      <c r="I11" s="147"/>
      <c r="J11" s="145"/>
      <c r="K11" s="146"/>
      <c r="L11" s="147"/>
      <c r="M11" s="128"/>
    </row>
    <row r="12" spans="1:15" s="8" customFormat="1" x14ac:dyDescent="0.25">
      <c r="A12" s="128"/>
      <c r="B12" s="128"/>
      <c r="C12" s="128"/>
      <c r="D12" s="128"/>
      <c r="E12" s="129" t="s">
        <v>18</v>
      </c>
      <c r="F12" s="128" t="s">
        <v>19</v>
      </c>
      <c r="G12" s="128" t="s">
        <v>20</v>
      </c>
      <c r="H12" s="129" t="s">
        <v>21</v>
      </c>
      <c r="I12" s="128" t="s">
        <v>22</v>
      </c>
      <c r="J12" s="120" t="s">
        <v>91</v>
      </c>
      <c r="K12" s="120" t="s">
        <v>92</v>
      </c>
      <c r="L12" s="120" t="s">
        <v>93</v>
      </c>
      <c r="M12" s="128"/>
    </row>
    <row r="13" spans="1:15" s="8" customFormat="1" ht="39" customHeight="1" x14ac:dyDescent="0.25">
      <c r="A13" s="128"/>
      <c r="B13" s="128"/>
      <c r="C13" s="128"/>
      <c r="D13" s="128"/>
      <c r="E13" s="129"/>
      <c r="F13" s="128"/>
      <c r="G13" s="128"/>
      <c r="H13" s="129"/>
      <c r="I13" s="128"/>
      <c r="J13" s="121"/>
      <c r="K13" s="121"/>
      <c r="L13" s="121"/>
      <c r="M13" s="128"/>
      <c r="O13" s="77">
        <f>N16+232182497.93</f>
        <v>941303106.3900001</v>
      </c>
    </row>
    <row r="14" spans="1:15" s="8" customFormat="1" x14ac:dyDescent="0.25">
      <c r="A14" s="40">
        <v>1</v>
      </c>
      <c r="B14" s="40">
        <v>2</v>
      </c>
      <c r="C14" s="40">
        <v>3</v>
      </c>
      <c r="D14" s="40">
        <v>4</v>
      </c>
      <c r="E14" s="11">
        <v>5</v>
      </c>
      <c r="F14" s="40">
        <v>6</v>
      </c>
      <c r="G14" s="12">
        <v>7</v>
      </c>
      <c r="H14" s="39">
        <v>8</v>
      </c>
      <c r="I14" s="12">
        <v>9</v>
      </c>
      <c r="J14" s="40">
        <v>10</v>
      </c>
      <c r="K14" s="12">
        <v>11</v>
      </c>
      <c r="L14" s="40">
        <v>12</v>
      </c>
      <c r="M14" s="12">
        <v>13</v>
      </c>
    </row>
    <row r="15" spans="1:15" s="14" customFormat="1" ht="24.6" customHeight="1" x14ac:dyDescent="0.25">
      <c r="A15" s="134"/>
      <c r="B15" s="92" t="s">
        <v>48</v>
      </c>
      <c r="C15" s="135" t="s">
        <v>67</v>
      </c>
      <c r="D15" s="41" t="s">
        <v>0</v>
      </c>
      <c r="E15" s="43"/>
      <c r="F15" s="44"/>
      <c r="G15" s="44"/>
      <c r="H15" s="43"/>
      <c r="I15" s="44"/>
      <c r="J15" s="70">
        <f>J16+J17+J18+J19</f>
        <v>740735488.97000003</v>
      </c>
      <c r="K15" s="70">
        <f>K16+K17+K18+K19</f>
        <v>234982091.30000001</v>
      </c>
      <c r="L15" s="70">
        <f>L16+L17+L18+L19</f>
        <v>236613963.16000003</v>
      </c>
      <c r="M15" s="134"/>
      <c r="N15" s="15">
        <f>J15+K15+L15</f>
        <v>1212331543.4300001</v>
      </c>
      <c r="O15" s="15">
        <f>N15+429933728.43</f>
        <v>1642265271.8600001</v>
      </c>
    </row>
    <row r="16" spans="1:15" s="14" customFormat="1" ht="37.15" customHeight="1" x14ac:dyDescent="0.25">
      <c r="A16" s="134"/>
      <c r="B16" s="92"/>
      <c r="C16" s="135"/>
      <c r="D16" s="41" t="s">
        <v>1</v>
      </c>
      <c r="E16" s="43" t="s">
        <v>61</v>
      </c>
      <c r="F16" s="44">
        <v>14</v>
      </c>
      <c r="G16" s="44">
        <v>0</v>
      </c>
      <c r="H16" s="43"/>
      <c r="I16" s="44"/>
      <c r="J16" s="70">
        <f>J20+J24+J44+J55+J63</f>
        <v>269551368</v>
      </c>
      <c r="K16" s="70">
        <f>K20+K24+K44+K55+K63</f>
        <v>222920856.30000001</v>
      </c>
      <c r="L16" s="70">
        <f>L20+L24+L44+L55+L63</f>
        <v>216648384.16000003</v>
      </c>
      <c r="M16" s="134"/>
      <c r="N16" s="15">
        <f>J16+K16+L16</f>
        <v>709120608.46000004</v>
      </c>
      <c r="O16" s="15">
        <f>K16+K17+K18</f>
        <v>224832091.30000001</v>
      </c>
    </row>
    <row r="17" spans="1:15" s="14" customFormat="1" ht="38.450000000000003" customHeight="1" x14ac:dyDescent="0.25">
      <c r="A17" s="134"/>
      <c r="B17" s="92"/>
      <c r="C17" s="135"/>
      <c r="D17" s="41" t="s">
        <v>2</v>
      </c>
      <c r="E17" s="46" t="s">
        <v>38</v>
      </c>
      <c r="F17" s="47">
        <v>14</v>
      </c>
      <c r="G17" s="47">
        <v>0</v>
      </c>
      <c r="H17" s="46"/>
      <c r="I17" s="47"/>
      <c r="J17" s="45">
        <f>J64</f>
        <v>54075124</v>
      </c>
      <c r="K17" s="45">
        <f>K64</f>
        <v>1500000</v>
      </c>
      <c r="L17" s="45">
        <f>L64</f>
        <v>9351665</v>
      </c>
      <c r="M17" s="134"/>
      <c r="O17" s="15">
        <f>L16+L17+L18</f>
        <v>226463963.16000003</v>
      </c>
    </row>
    <row r="18" spans="1:15" s="14" customFormat="1" ht="38.25" x14ac:dyDescent="0.25">
      <c r="A18" s="134"/>
      <c r="B18" s="92"/>
      <c r="C18" s="135"/>
      <c r="D18" s="41" t="s">
        <v>3</v>
      </c>
      <c r="E18" s="43" t="s">
        <v>38</v>
      </c>
      <c r="F18" s="44">
        <v>14</v>
      </c>
      <c r="G18" s="44">
        <v>0</v>
      </c>
      <c r="H18" s="43"/>
      <c r="I18" s="44"/>
      <c r="J18" s="45">
        <f>J25+J45+J56+J65</f>
        <v>406958996.97000003</v>
      </c>
      <c r="K18" s="45">
        <f>K25+K45+K56+K65</f>
        <v>411235</v>
      </c>
      <c r="L18" s="45">
        <f>L25+L45+L56+L65</f>
        <v>463914</v>
      </c>
      <c r="M18" s="134"/>
      <c r="N18" s="15">
        <f>J16+J17+J18</f>
        <v>730585488.97000003</v>
      </c>
      <c r="O18" s="15">
        <f>K16+K18</f>
        <v>223332091.30000001</v>
      </c>
    </row>
    <row r="19" spans="1:15" s="14" customFormat="1" ht="37.15" customHeight="1" x14ac:dyDescent="0.25">
      <c r="A19" s="134"/>
      <c r="B19" s="92"/>
      <c r="C19" s="135"/>
      <c r="D19" s="41" t="s">
        <v>4</v>
      </c>
      <c r="E19" s="43"/>
      <c r="F19" s="44"/>
      <c r="G19" s="44"/>
      <c r="H19" s="43"/>
      <c r="I19" s="44"/>
      <c r="J19" s="45">
        <f>J26+J46+J57</f>
        <v>10150000</v>
      </c>
      <c r="K19" s="45">
        <f>K26+K46+K57</f>
        <v>10150000</v>
      </c>
      <c r="L19" s="45">
        <f>L26+L46+L57</f>
        <v>10150000</v>
      </c>
      <c r="M19" s="134"/>
      <c r="O19" s="15">
        <f>L16+L18</f>
        <v>217112298.16000003</v>
      </c>
    </row>
    <row r="20" spans="1:15" s="14" customFormat="1" ht="15" customHeight="1" x14ac:dyDescent="0.25">
      <c r="A20" s="102" t="s">
        <v>5</v>
      </c>
      <c r="B20" s="48" t="s">
        <v>6</v>
      </c>
      <c r="C20" s="100" t="s">
        <v>10</v>
      </c>
      <c r="D20" s="137" t="s">
        <v>1</v>
      </c>
      <c r="E20" s="116" t="s">
        <v>38</v>
      </c>
      <c r="F20" s="118">
        <v>14</v>
      </c>
      <c r="G20" s="118">
        <v>0</v>
      </c>
      <c r="H20" s="116" t="s">
        <v>37</v>
      </c>
      <c r="I20" s="118"/>
      <c r="J20" s="130">
        <f>J22</f>
        <v>7800000</v>
      </c>
      <c r="K20" s="130">
        <f>K22</f>
        <v>7596321.4699999997</v>
      </c>
      <c r="L20" s="130">
        <f>L22</f>
        <v>7603263.0499999998</v>
      </c>
      <c r="M20" s="101">
        <v>1</v>
      </c>
    </row>
    <row r="21" spans="1:15" s="14" customFormat="1" ht="66" customHeight="1" x14ac:dyDescent="0.25">
      <c r="A21" s="104"/>
      <c r="B21" s="49" t="s">
        <v>7</v>
      </c>
      <c r="C21" s="90"/>
      <c r="D21" s="138"/>
      <c r="E21" s="117"/>
      <c r="F21" s="119"/>
      <c r="G21" s="119"/>
      <c r="H21" s="117"/>
      <c r="I21" s="119"/>
      <c r="J21" s="131"/>
      <c r="K21" s="131"/>
      <c r="L21" s="131"/>
      <c r="M21" s="101"/>
    </row>
    <row r="22" spans="1:15" s="14" customFormat="1" ht="65.25" customHeight="1" x14ac:dyDescent="0.25">
      <c r="A22" s="38" t="s">
        <v>8</v>
      </c>
      <c r="B22" s="50" t="s">
        <v>9</v>
      </c>
      <c r="C22" s="51" t="s">
        <v>10</v>
      </c>
      <c r="D22" s="6" t="s">
        <v>1</v>
      </c>
      <c r="E22" s="46" t="s">
        <v>38</v>
      </c>
      <c r="F22" s="47">
        <v>14</v>
      </c>
      <c r="G22" s="47">
        <v>0</v>
      </c>
      <c r="H22" s="46" t="s">
        <v>37</v>
      </c>
      <c r="I22" s="47">
        <v>80040</v>
      </c>
      <c r="J22" s="52">
        <v>7800000</v>
      </c>
      <c r="K22" s="52">
        <v>7596321.4699999997</v>
      </c>
      <c r="L22" s="52">
        <v>7603263.0499999998</v>
      </c>
      <c r="M22" s="42">
        <v>1</v>
      </c>
    </row>
    <row r="23" spans="1:15" s="14" customFormat="1" ht="29.25" customHeight="1" x14ac:dyDescent="0.25">
      <c r="A23" s="91" t="s">
        <v>11</v>
      </c>
      <c r="B23" s="53" t="s">
        <v>6</v>
      </c>
      <c r="C23" s="100" t="s">
        <v>98</v>
      </c>
      <c r="D23" s="41" t="s">
        <v>0</v>
      </c>
      <c r="E23" s="43"/>
      <c r="F23" s="44"/>
      <c r="G23" s="44"/>
      <c r="H23" s="43"/>
      <c r="I23" s="44"/>
      <c r="J23" s="72">
        <f>J24+J26+J25</f>
        <v>482530294.97000003</v>
      </c>
      <c r="K23" s="72">
        <f>K24+K26+K25</f>
        <v>32606449</v>
      </c>
      <c r="L23" s="54">
        <f>L24+L26+L25</f>
        <v>29879742</v>
      </c>
      <c r="M23" s="139" t="s">
        <v>84</v>
      </c>
    </row>
    <row r="24" spans="1:15" s="14" customFormat="1" ht="39.6" customHeight="1" x14ac:dyDescent="0.25">
      <c r="A24" s="91"/>
      <c r="B24" s="89" t="s">
        <v>53</v>
      </c>
      <c r="C24" s="89"/>
      <c r="D24" s="41" t="s">
        <v>1</v>
      </c>
      <c r="E24" s="43" t="s">
        <v>61</v>
      </c>
      <c r="F24" s="44">
        <v>14</v>
      </c>
      <c r="G24" s="44">
        <v>0</v>
      </c>
      <c r="H24" s="43" t="s">
        <v>39</v>
      </c>
      <c r="I24" s="44"/>
      <c r="J24" s="70">
        <f>J28+J30+J33+J35</f>
        <v>74074967</v>
      </c>
      <c r="K24" s="70">
        <f>K28+K30+K33+K35</f>
        <v>29856449</v>
      </c>
      <c r="L24" s="45">
        <f>L28+L30+L33+L35</f>
        <v>27129742</v>
      </c>
      <c r="M24" s="140"/>
      <c r="N24" s="15">
        <f>J24+J25</f>
        <v>479780294.97000003</v>
      </c>
    </row>
    <row r="25" spans="1:15" s="14" customFormat="1" ht="39.6" customHeight="1" x14ac:dyDescent="0.25">
      <c r="A25" s="91"/>
      <c r="B25" s="89"/>
      <c r="C25" s="89"/>
      <c r="D25" s="55" t="s">
        <v>3</v>
      </c>
      <c r="E25" s="43" t="s">
        <v>63</v>
      </c>
      <c r="F25" s="44">
        <v>14</v>
      </c>
      <c r="G25" s="44">
        <v>0</v>
      </c>
      <c r="H25" s="43" t="s">
        <v>39</v>
      </c>
      <c r="I25" s="44"/>
      <c r="J25" s="45">
        <f>J36</f>
        <v>405705327.97000003</v>
      </c>
      <c r="K25" s="45">
        <f>K36</f>
        <v>0</v>
      </c>
      <c r="L25" s="45">
        <f>L36</f>
        <v>0</v>
      </c>
      <c r="M25" s="140"/>
      <c r="N25" s="15">
        <f>K24+K25</f>
        <v>29856449</v>
      </c>
      <c r="O25" s="15"/>
    </row>
    <row r="26" spans="1:15" s="14" customFormat="1" ht="36" customHeight="1" x14ac:dyDescent="0.25">
      <c r="A26" s="91"/>
      <c r="B26" s="90"/>
      <c r="C26" s="90"/>
      <c r="D26" s="41" t="s">
        <v>4</v>
      </c>
      <c r="E26" s="43"/>
      <c r="F26" s="44"/>
      <c r="G26" s="44"/>
      <c r="H26" s="43"/>
      <c r="I26" s="44"/>
      <c r="J26" s="45">
        <f>J29</f>
        <v>2750000</v>
      </c>
      <c r="K26" s="45">
        <f>K29</f>
        <v>2750000</v>
      </c>
      <c r="L26" s="45">
        <f>L29</f>
        <v>2750000</v>
      </c>
      <c r="M26" s="141"/>
    </row>
    <row r="27" spans="1:15" s="14" customFormat="1" ht="26.25" customHeight="1" x14ac:dyDescent="0.25">
      <c r="A27" s="82" t="s">
        <v>23</v>
      </c>
      <c r="B27" s="84" t="s">
        <v>24</v>
      </c>
      <c r="C27" s="84" t="s">
        <v>10</v>
      </c>
      <c r="D27" s="41" t="s">
        <v>25</v>
      </c>
      <c r="E27" s="43"/>
      <c r="F27" s="44"/>
      <c r="G27" s="44"/>
      <c r="H27" s="43"/>
      <c r="I27" s="44"/>
      <c r="J27" s="72">
        <f>J28+J29</f>
        <v>50926569</v>
      </c>
      <c r="K27" s="54">
        <f>K28+K29</f>
        <v>28460963</v>
      </c>
      <c r="L27" s="54">
        <f>L28+L29</f>
        <v>25734256</v>
      </c>
      <c r="M27" s="101" t="s">
        <v>55</v>
      </c>
    </row>
    <row r="28" spans="1:15" s="14" customFormat="1" ht="35.25" customHeight="1" x14ac:dyDescent="0.25">
      <c r="A28" s="82"/>
      <c r="B28" s="84"/>
      <c r="C28" s="84"/>
      <c r="D28" s="6" t="s">
        <v>1</v>
      </c>
      <c r="E28" s="46" t="s">
        <v>38</v>
      </c>
      <c r="F28" s="47">
        <v>14</v>
      </c>
      <c r="G28" s="47">
        <v>0</v>
      </c>
      <c r="H28" s="46" t="s">
        <v>39</v>
      </c>
      <c r="I28" s="47">
        <v>80600</v>
      </c>
      <c r="J28" s="69">
        <v>48176569</v>
      </c>
      <c r="K28" s="52">
        <v>25710963</v>
      </c>
      <c r="L28" s="52">
        <v>22984256</v>
      </c>
      <c r="M28" s="101"/>
    </row>
    <row r="29" spans="1:15" s="14" customFormat="1" ht="33" customHeight="1" x14ac:dyDescent="0.25">
      <c r="A29" s="82"/>
      <c r="B29" s="84"/>
      <c r="C29" s="84"/>
      <c r="D29" s="6" t="s">
        <v>4</v>
      </c>
      <c r="E29" s="46"/>
      <c r="F29" s="47"/>
      <c r="G29" s="47"/>
      <c r="H29" s="46"/>
      <c r="I29" s="47"/>
      <c r="J29" s="52">
        <v>2750000</v>
      </c>
      <c r="K29" s="52">
        <v>2750000</v>
      </c>
      <c r="L29" s="52">
        <v>2750000</v>
      </c>
      <c r="M29" s="101"/>
    </row>
    <row r="30" spans="1:15" s="14" customFormat="1" ht="51" customHeight="1" x14ac:dyDescent="0.25">
      <c r="A30" s="38" t="s">
        <v>27</v>
      </c>
      <c r="B30" s="51" t="s">
        <v>28</v>
      </c>
      <c r="C30" s="51" t="s">
        <v>10</v>
      </c>
      <c r="D30" s="6" t="s">
        <v>1</v>
      </c>
      <c r="E30" s="46" t="s">
        <v>57</v>
      </c>
      <c r="F30" s="47">
        <v>14</v>
      </c>
      <c r="G30" s="47">
        <v>0</v>
      </c>
      <c r="H30" s="46" t="s">
        <v>39</v>
      </c>
      <c r="I30" s="47">
        <v>82300</v>
      </c>
      <c r="J30" s="52">
        <f>J31+J32</f>
        <v>3390800</v>
      </c>
      <c r="K30" s="52">
        <f>K31+K32</f>
        <v>2990800</v>
      </c>
      <c r="L30" s="52">
        <f>L31+L32</f>
        <v>2990800</v>
      </c>
      <c r="M30" s="6" t="s">
        <v>81</v>
      </c>
    </row>
    <row r="31" spans="1:15" s="14" customFormat="1" ht="43.5" customHeight="1" x14ac:dyDescent="0.25">
      <c r="A31" s="79" t="s">
        <v>102</v>
      </c>
      <c r="B31" s="57"/>
      <c r="C31" s="57" t="s">
        <v>54</v>
      </c>
      <c r="D31" s="57" t="s">
        <v>1</v>
      </c>
      <c r="E31" s="58" t="s">
        <v>40</v>
      </c>
      <c r="F31" s="59">
        <v>14</v>
      </c>
      <c r="G31" s="59">
        <v>0</v>
      </c>
      <c r="H31" s="58" t="s">
        <v>39</v>
      </c>
      <c r="I31" s="59">
        <v>82300</v>
      </c>
      <c r="J31" s="60">
        <v>1200000</v>
      </c>
      <c r="K31" s="60">
        <v>800000</v>
      </c>
      <c r="L31" s="60">
        <v>800000</v>
      </c>
      <c r="M31" s="78">
        <v>8</v>
      </c>
    </row>
    <row r="32" spans="1:15" s="14" customFormat="1" ht="62.25" customHeight="1" x14ac:dyDescent="0.25">
      <c r="A32" s="79" t="s">
        <v>103</v>
      </c>
      <c r="B32" s="57"/>
      <c r="C32" s="57" t="s">
        <v>10</v>
      </c>
      <c r="D32" s="57" t="s">
        <v>1</v>
      </c>
      <c r="E32" s="58" t="s">
        <v>38</v>
      </c>
      <c r="F32" s="59">
        <v>14</v>
      </c>
      <c r="G32" s="59">
        <v>0</v>
      </c>
      <c r="H32" s="58" t="s">
        <v>39</v>
      </c>
      <c r="I32" s="59">
        <v>82300</v>
      </c>
      <c r="J32" s="60">
        <v>2190800</v>
      </c>
      <c r="K32" s="60">
        <v>2190800</v>
      </c>
      <c r="L32" s="60">
        <v>2190800</v>
      </c>
      <c r="M32" s="78" t="s">
        <v>56</v>
      </c>
    </row>
    <row r="33" spans="1:14" s="14" customFormat="1" ht="78" customHeight="1" x14ac:dyDescent="0.25">
      <c r="A33" s="38" t="s">
        <v>29</v>
      </c>
      <c r="B33" s="51" t="s">
        <v>49</v>
      </c>
      <c r="C33" s="51" t="s">
        <v>10</v>
      </c>
      <c r="D33" s="6" t="s">
        <v>1</v>
      </c>
      <c r="E33" s="46" t="s">
        <v>38</v>
      </c>
      <c r="F33" s="47">
        <v>14</v>
      </c>
      <c r="G33" s="47">
        <v>0</v>
      </c>
      <c r="H33" s="46" t="s">
        <v>39</v>
      </c>
      <c r="I33" s="47">
        <v>82320</v>
      </c>
      <c r="J33" s="52">
        <v>1154686</v>
      </c>
      <c r="K33" s="52">
        <v>1154686</v>
      </c>
      <c r="L33" s="52">
        <v>1154686</v>
      </c>
      <c r="M33" s="42">
        <v>7</v>
      </c>
    </row>
    <row r="34" spans="1:14" s="14" customFormat="1" ht="27.75" customHeight="1" x14ac:dyDescent="0.25">
      <c r="A34" s="94" t="s">
        <v>58</v>
      </c>
      <c r="B34" s="125" t="s">
        <v>59</v>
      </c>
      <c r="C34" s="113" t="s">
        <v>60</v>
      </c>
      <c r="D34" s="41" t="s">
        <v>0</v>
      </c>
      <c r="E34" s="43" t="s">
        <v>63</v>
      </c>
      <c r="F34" s="44">
        <v>14</v>
      </c>
      <c r="G34" s="44">
        <v>0</v>
      </c>
      <c r="H34" s="43" t="s">
        <v>39</v>
      </c>
      <c r="I34" s="44" t="s">
        <v>64</v>
      </c>
      <c r="J34" s="70">
        <f>J35+J36</f>
        <v>427058239.97000003</v>
      </c>
      <c r="K34" s="70">
        <f>K35+K36</f>
        <v>0</v>
      </c>
      <c r="L34" s="52">
        <f>L35+L36</f>
        <v>0</v>
      </c>
      <c r="M34" s="97">
        <v>10</v>
      </c>
    </row>
    <row r="35" spans="1:14" s="14" customFormat="1" ht="37.5" customHeight="1" x14ac:dyDescent="0.25">
      <c r="A35" s="95"/>
      <c r="B35" s="126"/>
      <c r="C35" s="114"/>
      <c r="D35" s="6" t="s">
        <v>1</v>
      </c>
      <c r="E35" s="46" t="s">
        <v>63</v>
      </c>
      <c r="F35" s="47">
        <v>14</v>
      </c>
      <c r="G35" s="47">
        <v>0</v>
      </c>
      <c r="H35" s="46" t="s">
        <v>39</v>
      </c>
      <c r="I35" s="47" t="s">
        <v>64</v>
      </c>
      <c r="J35" s="52">
        <f t="shared" ref="J35:L36" si="0">J38+J41</f>
        <v>21352912</v>
      </c>
      <c r="K35" s="69">
        <f t="shared" si="0"/>
        <v>0</v>
      </c>
      <c r="L35" s="52">
        <f t="shared" si="0"/>
        <v>0</v>
      </c>
      <c r="M35" s="98"/>
    </row>
    <row r="36" spans="1:14" s="14" customFormat="1" ht="36.6" customHeight="1" x14ac:dyDescent="0.25">
      <c r="A36" s="96"/>
      <c r="B36" s="127"/>
      <c r="C36" s="115"/>
      <c r="D36" s="6" t="s">
        <v>3</v>
      </c>
      <c r="E36" s="46" t="s">
        <v>63</v>
      </c>
      <c r="F36" s="47">
        <v>14</v>
      </c>
      <c r="G36" s="47" t="s">
        <v>82</v>
      </c>
      <c r="H36" s="46" t="s">
        <v>39</v>
      </c>
      <c r="I36" s="47" t="s">
        <v>64</v>
      </c>
      <c r="J36" s="75">
        <f t="shared" si="0"/>
        <v>405705327.97000003</v>
      </c>
      <c r="K36" s="52">
        <f t="shared" si="0"/>
        <v>0</v>
      </c>
      <c r="L36" s="52">
        <f t="shared" si="0"/>
        <v>0</v>
      </c>
      <c r="M36" s="99"/>
    </row>
    <row r="37" spans="1:14" s="65" customFormat="1" ht="23.25" customHeight="1" x14ac:dyDescent="0.25">
      <c r="A37" s="122" t="s">
        <v>104</v>
      </c>
      <c r="B37" s="106" t="s">
        <v>65</v>
      </c>
      <c r="C37" s="109" t="s">
        <v>60</v>
      </c>
      <c r="D37" s="66" t="s">
        <v>0</v>
      </c>
      <c r="E37" s="62" t="s">
        <v>63</v>
      </c>
      <c r="F37" s="63">
        <v>14</v>
      </c>
      <c r="G37" s="63">
        <v>0</v>
      </c>
      <c r="H37" s="62" t="s">
        <v>39</v>
      </c>
      <c r="I37" s="63" t="s">
        <v>64</v>
      </c>
      <c r="J37" s="71">
        <f>J38+J39</f>
        <v>235733505.88</v>
      </c>
      <c r="K37" s="71">
        <f>K38+K39</f>
        <v>0</v>
      </c>
      <c r="L37" s="64">
        <f>L38+L39</f>
        <v>0</v>
      </c>
      <c r="M37" s="97">
        <v>10</v>
      </c>
    </row>
    <row r="38" spans="1:14" s="65" customFormat="1" ht="37.15" customHeight="1" x14ac:dyDescent="0.25">
      <c r="A38" s="123"/>
      <c r="B38" s="107"/>
      <c r="C38" s="110"/>
      <c r="D38" s="57" t="s">
        <v>1</v>
      </c>
      <c r="E38" s="58" t="s">
        <v>63</v>
      </c>
      <c r="F38" s="59">
        <v>14</v>
      </c>
      <c r="G38" s="59">
        <v>0</v>
      </c>
      <c r="H38" s="58" t="s">
        <v>39</v>
      </c>
      <c r="I38" s="59" t="s">
        <v>64</v>
      </c>
      <c r="J38" s="60">
        <v>11786675.289999999</v>
      </c>
      <c r="K38" s="68">
        <v>0</v>
      </c>
      <c r="L38" s="60">
        <v>0</v>
      </c>
      <c r="M38" s="98"/>
    </row>
    <row r="39" spans="1:14" s="65" customFormat="1" ht="39.6" customHeight="1" x14ac:dyDescent="0.25">
      <c r="A39" s="124"/>
      <c r="B39" s="108"/>
      <c r="C39" s="111"/>
      <c r="D39" s="57" t="s">
        <v>3</v>
      </c>
      <c r="E39" s="58" t="s">
        <v>63</v>
      </c>
      <c r="F39" s="59">
        <v>14</v>
      </c>
      <c r="G39" s="59">
        <v>0</v>
      </c>
      <c r="H39" s="58" t="s">
        <v>39</v>
      </c>
      <c r="I39" s="59" t="s">
        <v>64</v>
      </c>
      <c r="J39" s="76">
        <v>223946830.59</v>
      </c>
      <c r="K39" s="60">
        <v>0</v>
      </c>
      <c r="L39" s="60">
        <v>0</v>
      </c>
      <c r="M39" s="99"/>
    </row>
    <row r="40" spans="1:14" s="65" customFormat="1" ht="22.5" customHeight="1" x14ac:dyDescent="0.25">
      <c r="A40" s="122" t="s">
        <v>105</v>
      </c>
      <c r="B40" s="106" t="s">
        <v>66</v>
      </c>
      <c r="C40" s="109" t="s">
        <v>60</v>
      </c>
      <c r="D40" s="66" t="s">
        <v>0</v>
      </c>
      <c r="E40" s="62" t="s">
        <v>63</v>
      </c>
      <c r="F40" s="63">
        <v>14</v>
      </c>
      <c r="G40" s="63">
        <v>0</v>
      </c>
      <c r="H40" s="62" t="s">
        <v>39</v>
      </c>
      <c r="I40" s="63" t="s">
        <v>64</v>
      </c>
      <c r="J40" s="71">
        <f>J41+J42</f>
        <v>191324734.09</v>
      </c>
      <c r="K40" s="71">
        <f>K41+K42</f>
        <v>0</v>
      </c>
      <c r="L40" s="64">
        <f>L41+L42</f>
        <v>0</v>
      </c>
      <c r="M40" s="97">
        <v>10</v>
      </c>
    </row>
    <row r="41" spans="1:14" s="65" customFormat="1" ht="37.15" customHeight="1" x14ac:dyDescent="0.25">
      <c r="A41" s="123"/>
      <c r="B41" s="107"/>
      <c r="C41" s="110"/>
      <c r="D41" s="57" t="s">
        <v>1</v>
      </c>
      <c r="E41" s="58" t="s">
        <v>63</v>
      </c>
      <c r="F41" s="59">
        <v>14</v>
      </c>
      <c r="G41" s="59">
        <v>0</v>
      </c>
      <c r="H41" s="58" t="s">
        <v>39</v>
      </c>
      <c r="I41" s="59" t="s">
        <v>64</v>
      </c>
      <c r="J41" s="60">
        <v>9566236.7100000009</v>
      </c>
      <c r="K41" s="68">
        <v>0</v>
      </c>
      <c r="L41" s="60">
        <v>0</v>
      </c>
      <c r="M41" s="98"/>
    </row>
    <row r="42" spans="1:14" s="65" customFormat="1" ht="39.75" customHeight="1" x14ac:dyDescent="0.25">
      <c r="A42" s="124"/>
      <c r="B42" s="108"/>
      <c r="C42" s="111"/>
      <c r="D42" s="57" t="s">
        <v>3</v>
      </c>
      <c r="E42" s="58" t="s">
        <v>63</v>
      </c>
      <c r="F42" s="59">
        <v>14</v>
      </c>
      <c r="G42" s="59">
        <v>0</v>
      </c>
      <c r="H42" s="58" t="s">
        <v>39</v>
      </c>
      <c r="I42" s="59" t="s">
        <v>64</v>
      </c>
      <c r="J42" s="76">
        <v>181758497.38</v>
      </c>
      <c r="K42" s="60">
        <v>0</v>
      </c>
      <c r="L42" s="60">
        <v>0</v>
      </c>
      <c r="M42" s="99"/>
    </row>
    <row r="43" spans="1:14" s="13" customFormat="1" ht="25.5" customHeight="1" x14ac:dyDescent="0.25">
      <c r="A43" s="91" t="s">
        <v>30</v>
      </c>
      <c r="B43" s="48" t="s">
        <v>6</v>
      </c>
      <c r="C43" s="92" t="s">
        <v>10</v>
      </c>
      <c r="D43" s="41" t="s">
        <v>25</v>
      </c>
      <c r="E43" s="43"/>
      <c r="F43" s="44"/>
      <c r="G43" s="44"/>
      <c r="H43" s="43"/>
      <c r="I43" s="44"/>
      <c r="J43" s="70">
        <f>J44+J45+J46</f>
        <v>194400017.14000002</v>
      </c>
      <c r="K43" s="70">
        <f>K44+K45+K46</f>
        <v>192731273.97</v>
      </c>
      <c r="L43" s="70">
        <f>L44+L45+L46</f>
        <v>189098725.25</v>
      </c>
      <c r="M43" s="93" t="s">
        <v>85</v>
      </c>
    </row>
    <row r="44" spans="1:14" s="13" customFormat="1" ht="39.6" customHeight="1" x14ac:dyDescent="0.25">
      <c r="A44" s="91"/>
      <c r="B44" s="89" t="s">
        <v>50</v>
      </c>
      <c r="C44" s="92"/>
      <c r="D44" s="6" t="s">
        <v>1</v>
      </c>
      <c r="E44" s="46" t="s">
        <v>38</v>
      </c>
      <c r="F44" s="47">
        <v>14</v>
      </c>
      <c r="G44" s="47">
        <v>0</v>
      </c>
      <c r="H44" s="46" t="s">
        <v>42</v>
      </c>
      <c r="I44" s="47"/>
      <c r="J44" s="69">
        <f>J48+J51+J53</f>
        <v>187000017.14000002</v>
      </c>
      <c r="K44" s="69">
        <f>K48+K51+K53</f>
        <v>185331273.97</v>
      </c>
      <c r="L44" s="69">
        <f>L48+L51+L53</f>
        <v>181698725.25</v>
      </c>
      <c r="M44" s="93"/>
      <c r="N44" s="56"/>
    </row>
    <row r="45" spans="1:14" s="13" customFormat="1" ht="38.25" x14ac:dyDescent="0.25">
      <c r="A45" s="91"/>
      <c r="B45" s="89"/>
      <c r="C45" s="92"/>
      <c r="D45" s="6" t="s">
        <v>3</v>
      </c>
      <c r="E45" s="46"/>
      <c r="F45" s="47"/>
      <c r="G45" s="47"/>
      <c r="H45" s="46"/>
      <c r="I45" s="47"/>
      <c r="J45" s="52">
        <f>J49</f>
        <v>0</v>
      </c>
      <c r="K45" s="52">
        <f>K49</f>
        <v>0</v>
      </c>
      <c r="L45" s="52">
        <f>L49</f>
        <v>0</v>
      </c>
      <c r="M45" s="93"/>
    </row>
    <row r="46" spans="1:14" s="13" customFormat="1" ht="31.5" customHeight="1" x14ac:dyDescent="0.25">
      <c r="A46" s="91"/>
      <c r="B46" s="90"/>
      <c r="C46" s="92"/>
      <c r="D46" s="6" t="s">
        <v>4</v>
      </c>
      <c r="E46" s="46"/>
      <c r="F46" s="47"/>
      <c r="G46" s="47"/>
      <c r="H46" s="46"/>
      <c r="I46" s="47"/>
      <c r="J46" s="52">
        <f>J52</f>
        <v>7400000</v>
      </c>
      <c r="K46" s="52">
        <f>K52</f>
        <v>7400000</v>
      </c>
      <c r="L46" s="52">
        <f>L52</f>
        <v>7400000</v>
      </c>
      <c r="M46" s="93"/>
    </row>
    <row r="47" spans="1:14" s="13" customFormat="1" ht="22.5" customHeight="1" x14ac:dyDescent="0.25">
      <c r="A47" s="82" t="s">
        <v>31</v>
      </c>
      <c r="B47" s="84" t="s">
        <v>32</v>
      </c>
      <c r="C47" s="84" t="s">
        <v>10</v>
      </c>
      <c r="D47" s="41" t="s">
        <v>25</v>
      </c>
      <c r="E47" s="43" t="s">
        <v>38</v>
      </c>
      <c r="F47" s="44">
        <v>14</v>
      </c>
      <c r="G47" s="44">
        <v>0</v>
      </c>
      <c r="H47" s="43" t="s">
        <v>42</v>
      </c>
      <c r="I47" s="44" t="s">
        <v>44</v>
      </c>
      <c r="J47" s="45">
        <f>J48+J49</f>
        <v>164689.74</v>
      </c>
      <c r="K47" s="45">
        <f>K48+K49</f>
        <v>164690.44</v>
      </c>
      <c r="L47" s="45">
        <f>L48+L49</f>
        <v>164690.29999999999</v>
      </c>
      <c r="M47" s="86" t="s">
        <v>75</v>
      </c>
    </row>
    <row r="48" spans="1:14" s="13" customFormat="1" ht="39" customHeight="1" x14ac:dyDescent="0.25">
      <c r="A48" s="82"/>
      <c r="B48" s="84"/>
      <c r="C48" s="84"/>
      <c r="D48" s="6" t="s">
        <v>1</v>
      </c>
      <c r="E48" s="46" t="s">
        <v>38</v>
      </c>
      <c r="F48" s="47">
        <v>14</v>
      </c>
      <c r="G48" s="47">
        <v>0</v>
      </c>
      <c r="H48" s="46" t="s">
        <v>42</v>
      </c>
      <c r="I48" s="47" t="s">
        <v>44</v>
      </c>
      <c r="J48" s="52">
        <v>164689.74</v>
      </c>
      <c r="K48" s="52">
        <v>164690.44</v>
      </c>
      <c r="L48" s="52">
        <v>164690.29999999999</v>
      </c>
      <c r="M48" s="86"/>
    </row>
    <row r="49" spans="1:13" s="13" customFormat="1" ht="38.25" x14ac:dyDescent="0.25">
      <c r="A49" s="82"/>
      <c r="B49" s="84"/>
      <c r="C49" s="84"/>
      <c r="D49" s="6" t="s">
        <v>3</v>
      </c>
      <c r="E49" s="46" t="s">
        <v>38</v>
      </c>
      <c r="F49" s="47">
        <v>14</v>
      </c>
      <c r="G49" s="47">
        <v>0</v>
      </c>
      <c r="H49" s="46" t="s">
        <v>42</v>
      </c>
      <c r="I49" s="47" t="s">
        <v>44</v>
      </c>
      <c r="J49" s="52">
        <v>0</v>
      </c>
      <c r="K49" s="52">
        <v>0</v>
      </c>
      <c r="L49" s="52">
        <v>0</v>
      </c>
      <c r="M49" s="86"/>
    </row>
    <row r="50" spans="1:13" s="13" customFormat="1" ht="24.75" customHeight="1" x14ac:dyDescent="0.25">
      <c r="A50" s="82" t="s">
        <v>33</v>
      </c>
      <c r="B50" s="84" t="s">
        <v>43</v>
      </c>
      <c r="C50" s="84" t="s">
        <v>10</v>
      </c>
      <c r="D50" s="41" t="s">
        <v>25</v>
      </c>
      <c r="E50" s="43"/>
      <c r="F50" s="44"/>
      <c r="G50" s="44"/>
      <c r="H50" s="43"/>
      <c r="I50" s="44"/>
      <c r="J50" s="45">
        <f>J51+J52</f>
        <v>193336947.40000001</v>
      </c>
      <c r="K50" s="45">
        <f>K51+K52</f>
        <v>192566583.53</v>
      </c>
      <c r="L50" s="45">
        <f>L51+L52</f>
        <v>188934034.94999999</v>
      </c>
      <c r="M50" s="86">
        <v>15</v>
      </c>
    </row>
    <row r="51" spans="1:13" s="13" customFormat="1" ht="39.6" customHeight="1" x14ac:dyDescent="0.25">
      <c r="A51" s="82"/>
      <c r="B51" s="84"/>
      <c r="C51" s="84"/>
      <c r="D51" s="6" t="s">
        <v>1</v>
      </c>
      <c r="E51" s="46" t="s">
        <v>38</v>
      </c>
      <c r="F51" s="47">
        <v>14</v>
      </c>
      <c r="G51" s="47">
        <v>0</v>
      </c>
      <c r="H51" s="46" t="s">
        <v>42</v>
      </c>
      <c r="I51" s="47">
        <v>80620</v>
      </c>
      <c r="J51" s="52">
        <v>185936947.40000001</v>
      </c>
      <c r="K51" s="52">
        <v>185166583.53</v>
      </c>
      <c r="L51" s="52">
        <v>181534034.94999999</v>
      </c>
      <c r="M51" s="86"/>
    </row>
    <row r="52" spans="1:13" s="13" customFormat="1" ht="31.5" customHeight="1" x14ac:dyDescent="0.25">
      <c r="A52" s="82"/>
      <c r="B52" s="84"/>
      <c r="C52" s="84"/>
      <c r="D52" s="6" t="s">
        <v>26</v>
      </c>
      <c r="E52" s="46"/>
      <c r="F52" s="47"/>
      <c r="G52" s="47"/>
      <c r="H52" s="46"/>
      <c r="I52" s="47"/>
      <c r="J52" s="52">
        <v>7400000</v>
      </c>
      <c r="K52" s="52">
        <v>7400000</v>
      </c>
      <c r="L52" s="52">
        <v>7400000</v>
      </c>
      <c r="M52" s="86"/>
    </row>
    <row r="53" spans="1:13" s="13" customFormat="1" ht="62.45" customHeight="1" x14ac:dyDescent="0.25">
      <c r="A53" s="38" t="s">
        <v>89</v>
      </c>
      <c r="B53" s="61" t="s">
        <v>90</v>
      </c>
      <c r="C53" s="51" t="s">
        <v>10</v>
      </c>
      <c r="D53" s="6" t="s">
        <v>1</v>
      </c>
      <c r="E53" s="46" t="s">
        <v>38</v>
      </c>
      <c r="F53" s="47">
        <v>14</v>
      </c>
      <c r="G53" s="47">
        <v>0</v>
      </c>
      <c r="H53" s="46" t="s">
        <v>42</v>
      </c>
      <c r="I53" s="47">
        <v>82510</v>
      </c>
      <c r="J53" s="52">
        <v>898380</v>
      </c>
      <c r="K53" s="52">
        <v>0</v>
      </c>
      <c r="L53" s="52">
        <v>0</v>
      </c>
      <c r="M53" s="42">
        <v>15</v>
      </c>
    </row>
    <row r="54" spans="1:13" s="13" customFormat="1" ht="27" customHeight="1" x14ac:dyDescent="0.25">
      <c r="A54" s="91" t="s">
        <v>34</v>
      </c>
      <c r="B54" s="48" t="s">
        <v>6</v>
      </c>
      <c r="C54" s="92" t="s">
        <v>10</v>
      </c>
      <c r="D54" s="41" t="s">
        <v>25</v>
      </c>
      <c r="E54" s="43"/>
      <c r="F54" s="44"/>
      <c r="G54" s="44"/>
      <c r="H54" s="43"/>
      <c r="I54" s="44"/>
      <c r="J54" s="54">
        <f>J55+J56+J57</f>
        <v>401142.86</v>
      </c>
      <c r="K54" s="54">
        <f>K55+K56+K57</f>
        <v>401142.86</v>
      </c>
      <c r="L54" s="54">
        <f>L55+L56+L57</f>
        <v>401142.86</v>
      </c>
      <c r="M54" s="101">
        <v>19</v>
      </c>
    </row>
    <row r="55" spans="1:13" s="13" customFormat="1" ht="40.9" customHeight="1" x14ac:dyDescent="0.25">
      <c r="A55" s="91"/>
      <c r="B55" s="89" t="s">
        <v>51</v>
      </c>
      <c r="C55" s="92"/>
      <c r="D55" s="41" t="s">
        <v>1</v>
      </c>
      <c r="E55" s="43" t="s">
        <v>38</v>
      </c>
      <c r="F55" s="44">
        <v>14</v>
      </c>
      <c r="G55" s="44">
        <v>0</v>
      </c>
      <c r="H55" s="43" t="s">
        <v>46</v>
      </c>
      <c r="I55" s="44" t="s">
        <v>47</v>
      </c>
      <c r="J55" s="45">
        <v>120342.86</v>
      </c>
      <c r="K55" s="45">
        <v>120342.86</v>
      </c>
      <c r="L55" s="45">
        <v>120342.86</v>
      </c>
      <c r="M55" s="101"/>
    </row>
    <row r="56" spans="1:13" s="13" customFormat="1" ht="39" customHeight="1" x14ac:dyDescent="0.25">
      <c r="A56" s="91"/>
      <c r="B56" s="89"/>
      <c r="C56" s="92"/>
      <c r="D56" s="41" t="s">
        <v>3</v>
      </c>
      <c r="E56" s="43" t="s">
        <v>38</v>
      </c>
      <c r="F56" s="44">
        <v>14</v>
      </c>
      <c r="G56" s="44">
        <v>0</v>
      </c>
      <c r="H56" s="43" t="s">
        <v>46</v>
      </c>
      <c r="I56" s="44" t="s">
        <v>47</v>
      </c>
      <c r="J56" s="45">
        <v>280800</v>
      </c>
      <c r="K56" s="45">
        <v>280800</v>
      </c>
      <c r="L56" s="45">
        <v>280800</v>
      </c>
      <c r="M56" s="101"/>
    </row>
    <row r="57" spans="1:13" s="13" customFormat="1" ht="33" customHeight="1" x14ac:dyDescent="0.25">
      <c r="A57" s="91"/>
      <c r="B57" s="90"/>
      <c r="C57" s="92"/>
      <c r="D57" s="41" t="s">
        <v>4</v>
      </c>
      <c r="E57" s="43"/>
      <c r="F57" s="44"/>
      <c r="G57" s="44"/>
      <c r="H57" s="43"/>
      <c r="I57" s="44"/>
      <c r="J57" s="45">
        <v>0</v>
      </c>
      <c r="K57" s="45">
        <v>0</v>
      </c>
      <c r="L57" s="45">
        <v>0</v>
      </c>
      <c r="M57" s="101"/>
    </row>
    <row r="58" spans="1:13" s="13" customFormat="1" ht="24.75" customHeight="1" x14ac:dyDescent="0.25">
      <c r="A58" s="82" t="s">
        <v>52</v>
      </c>
      <c r="B58" s="113" t="s">
        <v>45</v>
      </c>
      <c r="C58" s="84" t="s">
        <v>10</v>
      </c>
      <c r="D58" s="41" t="s">
        <v>25</v>
      </c>
      <c r="E58" s="43"/>
      <c r="F58" s="44"/>
      <c r="G58" s="44"/>
      <c r="H58" s="43"/>
      <c r="I58" s="44"/>
      <c r="J58" s="54">
        <f>J59+J60+J61</f>
        <v>401142.86</v>
      </c>
      <c r="K58" s="54">
        <f>K59+K60+K61</f>
        <v>401142.86</v>
      </c>
      <c r="L58" s="54">
        <f>L59+L60+L61</f>
        <v>401142.86</v>
      </c>
      <c r="M58" s="86">
        <v>19</v>
      </c>
    </row>
    <row r="59" spans="1:13" s="13" customFormat="1" ht="37.15" customHeight="1" x14ac:dyDescent="0.25">
      <c r="A59" s="82"/>
      <c r="B59" s="114"/>
      <c r="C59" s="84"/>
      <c r="D59" s="6" t="s">
        <v>1</v>
      </c>
      <c r="E59" s="46" t="s">
        <v>38</v>
      </c>
      <c r="F59" s="47">
        <v>14</v>
      </c>
      <c r="G59" s="47">
        <v>0</v>
      </c>
      <c r="H59" s="46" t="s">
        <v>46</v>
      </c>
      <c r="I59" s="47" t="s">
        <v>47</v>
      </c>
      <c r="J59" s="52">
        <v>120342.86</v>
      </c>
      <c r="K59" s="52">
        <v>120342.86</v>
      </c>
      <c r="L59" s="52">
        <v>120342.86</v>
      </c>
      <c r="M59" s="86"/>
    </row>
    <row r="60" spans="1:13" s="13" customFormat="1" ht="39.6" customHeight="1" x14ac:dyDescent="0.25">
      <c r="A60" s="82"/>
      <c r="B60" s="114"/>
      <c r="C60" s="84"/>
      <c r="D60" s="6" t="s">
        <v>3</v>
      </c>
      <c r="E60" s="46" t="s">
        <v>38</v>
      </c>
      <c r="F60" s="47">
        <v>14</v>
      </c>
      <c r="G60" s="47">
        <v>0</v>
      </c>
      <c r="H60" s="46" t="s">
        <v>46</v>
      </c>
      <c r="I60" s="47" t="s">
        <v>47</v>
      </c>
      <c r="J60" s="52">
        <v>280800</v>
      </c>
      <c r="K60" s="52">
        <v>280800</v>
      </c>
      <c r="L60" s="52">
        <v>280800</v>
      </c>
      <c r="M60" s="86"/>
    </row>
    <row r="61" spans="1:13" s="13" customFormat="1" ht="27" customHeight="1" x14ac:dyDescent="0.25">
      <c r="A61" s="82"/>
      <c r="B61" s="115"/>
      <c r="C61" s="84"/>
      <c r="D61" s="6" t="s">
        <v>4</v>
      </c>
      <c r="E61" s="46"/>
      <c r="F61" s="47"/>
      <c r="G61" s="47"/>
      <c r="H61" s="46"/>
      <c r="I61" s="47"/>
      <c r="J61" s="52">
        <f>-L61</f>
        <v>0</v>
      </c>
      <c r="K61" s="52">
        <v>0</v>
      </c>
      <c r="L61" s="52">
        <v>0</v>
      </c>
      <c r="M61" s="86"/>
    </row>
    <row r="62" spans="1:13" s="13" customFormat="1" ht="25.5" customHeight="1" x14ac:dyDescent="0.25">
      <c r="A62" s="102" t="s">
        <v>71</v>
      </c>
      <c r="B62" s="100" t="s">
        <v>70</v>
      </c>
      <c r="C62" s="100" t="s">
        <v>10</v>
      </c>
      <c r="D62" s="41" t="s">
        <v>25</v>
      </c>
      <c r="E62" s="43" t="s">
        <v>38</v>
      </c>
      <c r="F62" s="44">
        <v>14</v>
      </c>
      <c r="G62" s="44">
        <v>0</v>
      </c>
      <c r="H62" s="43" t="s">
        <v>68</v>
      </c>
      <c r="I62" s="44"/>
      <c r="J62" s="54">
        <f>J63+J64+J65</f>
        <v>55604034</v>
      </c>
      <c r="K62" s="54">
        <f>K63+K64+K65</f>
        <v>1646904</v>
      </c>
      <c r="L62" s="54">
        <f>L63+L64+L65</f>
        <v>9631090</v>
      </c>
      <c r="M62" s="97" t="s">
        <v>86</v>
      </c>
    </row>
    <row r="63" spans="1:13" s="13" customFormat="1" ht="38.25" x14ac:dyDescent="0.25">
      <c r="A63" s="103"/>
      <c r="B63" s="89"/>
      <c r="C63" s="89"/>
      <c r="D63" s="41" t="s">
        <v>1</v>
      </c>
      <c r="E63" s="43" t="s">
        <v>38</v>
      </c>
      <c r="F63" s="44">
        <v>14</v>
      </c>
      <c r="G63" s="44">
        <v>0</v>
      </c>
      <c r="H63" s="43" t="s">
        <v>68</v>
      </c>
      <c r="I63" s="44"/>
      <c r="J63" s="45">
        <f>J67+J83+J71+J79</f>
        <v>556041</v>
      </c>
      <c r="K63" s="45">
        <f>K67+K83+K71+K79</f>
        <v>16469</v>
      </c>
      <c r="L63" s="45">
        <f>L67+L83+L71+L79</f>
        <v>96311</v>
      </c>
      <c r="M63" s="98"/>
    </row>
    <row r="64" spans="1:13" s="13" customFormat="1" ht="38.25" x14ac:dyDescent="0.25">
      <c r="A64" s="103"/>
      <c r="B64" s="89"/>
      <c r="C64" s="89"/>
      <c r="D64" s="41" t="s">
        <v>2</v>
      </c>
      <c r="E64" s="43" t="s">
        <v>38</v>
      </c>
      <c r="F64" s="44">
        <v>14</v>
      </c>
      <c r="G64" s="44">
        <v>0</v>
      </c>
      <c r="H64" s="43" t="s">
        <v>68</v>
      </c>
      <c r="I64" s="44"/>
      <c r="J64" s="45">
        <f>J68+J84+J72++J80</f>
        <v>54075124</v>
      </c>
      <c r="K64" s="45">
        <f>K68+K84+K72++K80</f>
        <v>1500000</v>
      </c>
      <c r="L64" s="45">
        <f>L68+L84+L72++L80</f>
        <v>9351665</v>
      </c>
      <c r="M64" s="98"/>
    </row>
    <row r="65" spans="1:14" s="13" customFormat="1" ht="38.25" x14ac:dyDescent="0.25">
      <c r="A65" s="104"/>
      <c r="B65" s="90"/>
      <c r="C65" s="90"/>
      <c r="D65" s="41" t="s">
        <v>3</v>
      </c>
      <c r="E65" s="43" t="s">
        <v>38</v>
      </c>
      <c r="F65" s="44">
        <v>14</v>
      </c>
      <c r="G65" s="44">
        <v>0</v>
      </c>
      <c r="H65" s="43" t="s">
        <v>68</v>
      </c>
      <c r="I65" s="44"/>
      <c r="J65" s="45">
        <f>J69+J85+J73+J81</f>
        <v>972869</v>
      </c>
      <c r="K65" s="45">
        <f>K69+K85+K73+K81</f>
        <v>130435</v>
      </c>
      <c r="L65" s="45">
        <f>L69+L85+L73+L81</f>
        <v>183114</v>
      </c>
      <c r="M65" s="99"/>
    </row>
    <row r="66" spans="1:14" s="13" customFormat="1" ht="23.25" customHeight="1" x14ac:dyDescent="0.25">
      <c r="A66" s="82" t="s">
        <v>72</v>
      </c>
      <c r="B66" s="84" t="s">
        <v>69</v>
      </c>
      <c r="C66" s="84" t="s">
        <v>10</v>
      </c>
      <c r="D66" s="41" t="s">
        <v>25</v>
      </c>
      <c r="E66" s="43" t="s">
        <v>38</v>
      </c>
      <c r="F66" s="44">
        <v>14</v>
      </c>
      <c r="G66" s="44">
        <v>0</v>
      </c>
      <c r="H66" s="43" t="s">
        <v>68</v>
      </c>
      <c r="I66" s="44">
        <v>50810</v>
      </c>
      <c r="J66" s="45">
        <f>J67+J68+J69</f>
        <v>1646904</v>
      </c>
      <c r="K66" s="45">
        <f>K67+K68+K69</f>
        <v>1646904</v>
      </c>
      <c r="L66" s="45">
        <f>L67+L68+L69</f>
        <v>1646904</v>
      </c>
      <c r="M66" s="97">
        <v>20</v>
      </c>
    </row>
    <row r="67" spans="1:14" s="13" customFormat="1" ht="35.25" customHeight="1" x14ac:dyDescent="0.25">
      <c r="A67" s="82"/>
      <c r="B67" s="84"/>
      <c r="C67" s="84"/>
      <c r="D67" s="6" t="s">
        <v>1</v>
      </c>
      <c r="E67" s="46" t="s">
        <v>38</v>
      </c>
      <c r="F67" s="47">
        <v>14</v>
      </c>
      <c r="G67" s="47">
        <v>0</v>
      </c>
      <c r="H67" s="46" t="s">
        <v>68</v>
      </c>
      <c r="I67" s="47">
        <v>50810</v>
      </c>
      <c r="J67" s="52">
        <v>16469</v>
      </c>
      <c r="K67" s="52">
        <v>16469</v>
      </c>
      <c r="L67" s="52">
        <v>16469</v>
      </c>
      <c r="M67" s="98"/>
    </row>
    <row r="68" spans="1:14" s="13" customFormat="1" ht="38.25" x14ac:dyDescent="0.25">
      <c r="A68" s="82"/>
      <c r="B68" s="84"/>
      <c r="C68" s="84"/>
      <c r="D68" s="6" t="s">
        <v>2</v>
      </c>
      <c r="E68" s="46" t="s">
        <v>38</v>
      </c>
      <c r="F68" s="47">
        <v>14</v>
      </c>
      <c r="G68" s="47">
        <v>0</v>
      </c>
      <c r="H68" s="46" t="s">
        <v>68</v>
      </c>
      <c r="I68" s="47">
        <v>50810</v>
      </c>
      <c r="J68" s="52">
        <v>1500000</v>
      </c>
      <c r="K68" s="52">
        <v>1500000</v>
      </c>
      <c r="L68" s="52">
        <v>1526365</v>
      </c>
      <c r="M68" s="98"/>
    </row>
    <row r="69" spans="1:14" s="13" customFormat="1" ht="38.25" x14ac:dyDescent="0.25">
      <c r="A69" s="82"/>
      <c r="B69" s="84"/>
      <c r="C69" s="84"/>
      <c r="D69" s="6" t="s">
        <v>3</v>
      </c>
      <c r="E69" s="46" t="s">
        <v>38</v>
      </c>
      <c r="F69" s="47">
        <v>14</v>
      </c>
      <c r="G69" s="47">
        <v>0</v>
      </c>
      <c r="H69" s="46" t="s">
        <v>68</v>
      </c>
      <c r="I69" s="47">
        <v>50810</v>
      </c>
      <c r="J69" s="52">
        <v>130435</v>
      </c>
      <c r="K69" s="52">
        <v>130435</v>
      </c>
      <c r="L69" s="52">
        <v>104070</v>
      </c>
      <c r="M69" s="99"/>
    </row>
    <row r="70" spans="1:14" s="13" customFormat="1" ht="24.75" customHeight="1" x14ac:dyDescent="0.25">
      <c r="A70" s="82" t="s">
        <v>73</v>
      </c>
      <c r="B70" s="84" t="s">
        <v>80</v>
      </c>
      <c r="C70" s="84" t="s">
        <v>10</v>
      </c>
      <c r="D70" s="6" t="s">
        <v>25</v>
      </c>
      <c r="E70" s="43" t="s">
        <v>38</v>
      </c>
      <c r="F70" s="44">
        <v>14</v>
      </c>
      <c r="G70" s="44">
        <v>0</v>
      </c>
      <c r="H70" s="43" t="s">
        <v>68</v>
      </c>
      <c r="I70" s="44">
        <v>52280</v>
      </c>
      <c r="J70" s="45">
        <f>J71+J72+J73</f>
        <v>40812162</v>
      </c>
      <c r="K70" s="52">
        <v>0</v>
      </c>
      <c r="L70" s="52">
        <v>0</v>
      </c>
      <c r="M70" s="86">
        <v>22</v>
      </c>
      <c r="N70" s="83"/>
    </row>
    <row r="71" spans="1:14" s="13" customFormat="1" ht="38.25" x14ac:dyDescent="0.25">
      <c r="A71" s="82"/>
      <c r="B71" s="84"/>
      <c r="C71" s="84"/>
      <c r="D71" s="6" t="s">
        <v>1</v>
      </c>
      <c r="E71" s="46" t="s">
        <v>38</v>
      </c>
      <c r="F71" s="47">
        <v>14</v>
      </c>
      <c r="G71" s="47">
        <v>0</v>
      </c>
      <c r="H71" s="46" t="s">
        <v>68</v>
      </c>
      <c r="I71" s="47">
        <v>52280</v>
      </c>
      <c r="J71" s="52">
        <v>408122</v>
      </c>
      <c r="K71" s="52">
        <v>0</v>
      </c>
      <c r="L71" s="52">
        <v>0</v>
      </c>
      <c r="M71" s="86"/>
      <c r="N71" s="83"/>
    </row>
    <row r="72" spans="1:14" s="13" customFormat="1" ht="38.25" x14ac:dyDescent="0.25">
      <c r="A72" s="82"/>
      <c r="B72" s="84"/>
      <c r="C72" s="84"/>
      <c r="D72" s="6" t="s">
        <v>2</v>
      </c>
      <c r="E72" s="46" t="s">
        <v>38</v>
      </c>
      <c r="F72" s="47">
        <v>14</v>
      </c>
      <c r="G72" s="47">
        <v>0</v>
      </c>
      <c r="H72" s="46" t="s">
        <v>68</v>
      </c>
      <c r="I72" s="47">
        <v>52280</v>
      </c>
      <c r="J72" s="52">
        <v>40000000</v>
      </c>
      <c r="K72" s="52">
        <v>0</v>
      </c>
      <c r="L72" s="52">
        <v>0</v>
      </c>
      <c r="M72" s="86"/>
      <c r="N72" s="83"/>
    </row>
    <row r="73" spans="1:14" s="13" customFormat="1" ht="38.25" x14ac:dyDescent="0.25">
      <c r="A73" s="82"/>
      <c r="B73" s="84"/>
      <c r="C73" s="84"/>
      <c r="D73" s="6" t="s">
        <v>3</v>
      </c>
      <c r="E73" s="46" t="s">
        <v>38</v>
      </c>
      <c r="F73" s="47">
        <v>14</v>
      </c>
      <c r="G73" s="47">
        <v>0</v>
      </c>
      <c r="H73" s="46" t="s">
        <v>68</v>
      </c>
      <c r="I73" s="47">
        <v>52280</v>
      </c>
      <c r="J73" s="52">
        <v>404040</v>
      </c>
      <c r="K73" s="52">
        <v>0</v>
      </c>
      <c r="L73" s="52">
        <v>0</v>
      </c>
      <c r="M73" s="86"/>
      <c r="N73" s="83"/>
    </row>
    <row r="74" spans="1:14" s="73" customFormat="1" ht="22.5" customHeight="1" x14ac:dyDescent="0.25">
      <c r="A74" s="87" t="s">
        <v>83</v>
      </c>
      <c r="B74" s="80" t="s">
        <v>77</v>
      </c>
      <c r="C74" s="80" t="s">
        <v>10</v>
      </c>
      <c r="D74" s="57" t="s">
        <v>25</v>
      </c>
      <c r="E74" s="62" t="s">
        <v>38</v>
      </c>
      <c r="F74" s="63">
        <v>14</v>
      </c>
      <c r="G74" s="63">
        <v>0</v>
      </c>
      <c r="H74" s="62" t="s">
        <v>68</v>
      </c>
      <c r="I74" s="63">
        <v>52280</v>
      </c>
      <c r="J74" s="64">
        <f>J75+J76+J77</f>
        <v>40812162</v>
      </c>
      <c r="K74" s="60">
        <v>0</v>
      </c>
      <c r="L74" s="60">
        <v>0</v>
      </c>
      <c r="M74" s="81">
        <v>22</v>
      </c>
      <c r="N74" s="85"/>
    </row>
    <row r="75" spans="1:14" s="73" customFormat="1" ht="38.25" x14ac:dyDescent="0.25">
      <c r="A75" s="87"/>
      <c r="B75" s="80"/>
      <c r="C75" s="80"/>
      <c r="D75" s="57" t="s">
        <v>1</v>
      </c>
      <c r="E75" s="58" t="s">
        <v>38</v>
      </c>
      <c r="F75" s="59">
        <v>14</v>
      </c>
      <c r="G75" s="59">
        <v>0</v>
      </c>
      <c r="H75" s="58" t="s">
        <v>68</v>
      </c>
      <c r="I75" s="59">
        <v>52280</v>
      </c>
      <c r="J75" s="60">
        <v>408122</v>
      </c>
      <c r="K75" s="60">
        <v>0</v>
      </c>
      <c r="L75" s="60">
        <v>0</v>
      </c>
      <c r="M75" s="81"/>
      <c r="N75" s="85"/>
    </row>
    <row r="76" spans="1:14" s="73" customFormat="1" ht="37.5" customHeight="1" x14ac:dyDescent="0.25">
      <c r="A76" s="87"/>
      <c r="B76" s="80"/>
      <c r="C76" s="80"/>
      <c r="D76" s="57" t="s">
        <v>2</v>
      </c>
      <c r="E76" s="58" t="s">
        <v>38</v>
      </c>
      <c r="F76" s="59">
        <v>14</v>
      </c>
      <c r="G76" s="59">
        <v>0</v>
      </c>
      <c r="H76" s="58" t="s">
        <v>68</v>
      </c>
      <c r="I76" s="59">
        <v>52280</v>
      </c>
      <c r="J76" s="60">
        <v>40000000</v>
      </c>
      <c r="K76" s="60">
        <v>0</v>
      </c>
      <c r="L76" s="60">
        <v>0</v>
      </c>
      <c r="M76" s="81"/>
      <c r="N76" s="85"/>
    </row>
    <row r="77" spans="1:14" s="73" customFormat="1" ht="36.75" customHeight="1" x14ac:dyDescent="0.25">
      <c r="A77" s="87"/>
      <c r="B77" s="80"/>
      <c r="C77" s="80"/>
      <c r="D77" s="57" t="s">
        <v>3</v>
      </c>
      <c r="E77" s="58" t="s">
        <v>38</v>
      </c>
      <c r="F77" s="59">
        <v>14</v>
      </c>
      <c r="G77" s="59">
        <v>0</v>
      </c>
      <c r="H77" s="58" t="s">
        <v>68</v>
      </c>
      <c r="I77" s="59">
        <v>52280</v>
      </c>
      <c r="J77" s="60">
        <v>404040</v>
      </c>
      <c r="K77" s="60">
        <v>0</v>
      </c>
      <c r="L77" s="60">
        <v>0</v>
      </c>
      <c r="M77" s="81"/>
      <c r="N77" s="85"/>
    </row>
    <row r="78" spans="1:14" s="13" customFormat="1" ht="21" customHeight="1" x14ac:dyDescent="0.25">
      <c r="A78" s="82" t="s">
        <v>76</v>
      </c>
      <c r="B78" s="84" t="s">
        <v>79</v>
      </c>
      <c r="C78" s="84" t="s">
        <v>10</v>
      </c>
      <c r="D78" s="6" t="s">
        <v>25</v>
      </c>
      <c r="E78" s="43" t="s">
        <v>38</v>
      </c>
      <c r="F78" s="44">
        <v>14</v>
      </c>
      <c r="G78" s="44">
        <v>0</v>
      </c>
      <c r="H78" s="43" t="s">
        <v>68</v>
      </c>
      <c r="I78" s="44">
        <v>52290</v>
      </c>
      <c r="J78" s="45">
        <f>J79+J80+J81</f>
        <v>8696790</v>
      </c>
      <c r="K78" s="45">
        <f>K79+K80+K81</f>
        <v>0</v>
      </c>
      <c r="L78" s="45">
        <f>L79+L80+L81</f>
        <v>7984186</v>
      </c>
      <c r="M78" s="86">
        <v>21</v>
      </c>
      <c r="N78" s="74"/>
    </row>
    <row r="79" spans="1:14" s="13" customFormat="1" ht="37.5" customHeight="1" x14ac:dyDescent="0.25">
      <c r="A79" s="82"/>
      <c r="B79" s="84"/>
      <c r="C79" s="84"/>
      <c r="D79" s="6" t="s">
        <v>1</v>
      </c>
      <c r="E79" s="46" t="s">
        <v>38</v>
      </c>
      <c r="F79" s="47">
        <v>14</v>
      </c>
      <c r="G79" s="47">
        <v>0</v>
      </c>
      <c r="H79" s="46" t="s">
        <v>68</v>
      </c>
      <c r="I79" s="47">
        <v>52290</v>
      </c>
      <c r="J79" s="52">
        <v>86968</v>
      </c>
      <c r="K79" s="52">
        <v>0</v>
      </c>
      <c r="L79" s="52">
        <v>79842</v>
      </c>
      <c r="M79" s="86"/>
      <c r="N79" s="74"/>
    </row>
    <row r="80" spans="1:14" s="13" customFormat="1" ht="36.75" customHeight="1" x14ac:dyDescent="0.25">
      <c r="A80" s="82"/>
      <c r="B80" s="84"/>
      <c r="C80" s="84"/>
      <c r="D80" s="6" t="s">
        <v>2</v>
      </c>
      <c r="E80" s="46" t="s">
        <v>38</v>
      </c>
      <c r="F80" s="47">
        <v>14</v>
      </c>
      <c r="G80" s="47">
        <v>0</v>
      </c>
      <c r="H80" s="46" t="s">
        <v>68</v>
      </c>
      <c r="I80" s="47">
        <v>52290</v>
      </c>
      <c r="J80" s="52">
        <v>8523724</v>
      </c>
      <c r="K80" s="52">
        <v>0</v>
      </c>
      <c r="L80" s="52">
        <v>7825300</v>
      </c>
      <c r="M80" s="86"/>
      <c r="N80" s="74"/>
    </row>
    <row r="81" spans="1:136" s="13" customFormat="1" ht="36.75" customHeight="1" x14ac:dyDescent="0.25">
      <c r="A81" s="82"/>
      <c r="B81" s="84"/>
      <c r="C81" s="84"/>
      <c r="D81" s="6" t="s">
        <v>3</v>
      </c>
      <c r="E81" s="46" t="s">
        <v>38</v>
      </c>
      <c r="F81" s="47">
        <v>14</v>
      </c>
      <c r="G81" s="47">
        <v>0</v>
      </c>
      <c r="H81" s="46" t="s">
        <v>68</v>
      </c>
      <c r="I81" s="47">
        <v>52290</v>
      </c>
      <c r="J81" s="52">
        <v>86098</v>
      </c>
      <c r="K81" s="52">
        <v>0</v>
      </c>
      <c r="L81" s="52">
        <v>79044</v>
      </c>
      <c r="M81" s="86"/>
      <c r="N81" s="74"/>
    </row>
    <row r="82" spans="1:136" s="13" customFormat="1" ht="25.5" customHeight="1" x14ac:dyDescent="0.25">
      <c r="A82" s="82" t="s">
        <v>78</v>
      </c>
      <c r="B82" s="84" t="s">
        <v>74</v>
      </c>
      <c r="C82" s="84" t="s">
        <v>10</v>
      </c>
      <c r="D82" s="6" t="s">
        <v>25</v>
      </c>
      <c r="E82" s="43" t="s">
        <v>38</v>
      </c>
      <c r="F82" s="44">
        <v>14</v>
      </c>
      <c r="G82" s="44">
        <v>0</v>
      </c>
      <c r="H82" s="43" t="s">
        <v>68</v>
      </c>
      <c r="I82" s="44">
        <v>54950</v>
      </c>
      <c r="J82" s="45">
        <f>J83+J84+J85</f>
        <v>4448178</v>
      </c>
      <c r="K82" s="52">
        <v>0</v>
      </c>
      <c r="L82" s="52">
        <v>0</v>
      </c>
      <c r="M82" s="86">
        <v>21</v>
      </c>
    </row>
    <row r="83" spans="1:136" s="13" customFormat="1" ht="36" customHeight="1" x14ac:dyDescent="0.25">
      <c r="A83" s="82"/>
      <c r="B83" s="84"/>
      <c r="C83" s="84"/>
      <c r="D83" s="6" t="s">
        <v>1</v>
      </c>
      <c r="E83" s="46" t="s">
        <v>38</v>
      </c>
      <c r="F83" s="47">
        <v>14</v>
      </c>
      <c r="G83" s="47">
        <v>0</v>
      </c>
      <c r="H83" s="46" t="s">
        <v>68</v>
      </c>
      <c r="I83" s="47">
        <v>54950</v>
      </c>
      <c r="J83" s="52">
        <v>44482</v>
      </c>
      <c r="K83" s="52">
        <v>0</v>
      </c>
      <c r="L83" s="52">
        <v>0</v>
      </c>
      <c r="M83" s="86"/>
    </row>
    <row r="84" spans="1:136" s="13" customFormat="1" ht="36.75" customHeight="1" x14ac:dyDescent="0.25">
      <c r="A84" s="82"/>
      <c r="B84" s="84"/>
      <c r="C84" s="84"/>
      <c r="D84" s="6" t="s">
        <v>2</v>
      </c>
      <c r="E84" s="46" t="s">
        <v>38</v>
      </c>
      <c r="F84" s="47">
        <v>14</v>
      </c>
      <c r="G84" s="47">
        <v>0</v>
      </c>
      <c r="H84" s="46" t="s">
        <v>68</v>
      </c>
      <c r="I84" s="47">
        <v>54950</v>
      </c>
      <c r="J84" s="52">
        <v>4051400</v>
      </c>
      <c r="K84" s="52">
        <v>0</v>
      </c>
      <c r="L84" s="52">
        <v>0</v>
      </c>
      <c r="M84" s="86"/>
    </row>
    <row r="85" spans="1:136" s="13" customFormat="1" ht="36.75" customHeight="1" x14ac:dyDescent="0.25">
      <c r="A85" s="82"/>
      <c r="B85" s="84"/>
      <c r="C85" s="84"/>
      <c r="D85" s="6" t="s">
        <v>3</v>
      </c>
      <c r="E85" s="46" t="s">
        <v>38</v>
      </c>
      <c r="F85" s="47">
        <v>14</v>
      </c>
      <c r="G85" s="47">
        <v>0</v>
      </c>
      <c r="H85" s="46" t="s">
        <v>68</v>
      </c>
      <c r="I85" s="47">
        <v>54950</v>
      </c>
      <c r="J85" s="52">
        <v>352296</v>
      </c>
      <c r="K85" s="52">
        <v>0</v>
      </c>
      <c r="L85" s="52">
        <v>0</v>
      </c>
      <c r="M85" s="86"/>
    </row>
    <row r="86" spans="1:136" s="27" customFormat="1" ht="18.75" x14ac:dyDescent="0.25">
      <c r="A86" s="16"/>
      <c r="B86" s="28"/>
      <c r="C86" s="28"/>
      <c r="D86" s="29"/>
      <c r="E86" s="30"/>
      <c r="F86" s="31"/>
      <c r="G86" s="31"/>
      <c r="H86" s="30"/>
      <c r="I86" s="31"/>
      <c r="J86" s="32"/>
      <c r="K86" s="32"/>
      <c r="L86" s="32"/>
      <c r="M86" s="67" t="s">
        <v>97</v>
      </c>
      <c r="N86" s="3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</row>
    <row r="87" spans="1:136" s="27" customFormat="1" x14ac:dyDescent="0.25">
      <c r="A87" s="16"/>
      <c r="B87" s="28"/>
      <c r="C87" s="28"/>
      <c r="D87" s="29"/>
      <c r="E87" s="30"/>
      <c r="F87" s="31"/>
      <c r="G87" s="31"/>
      <c r="H87" s="30"/>
      <c r="I87" s="31"/>
      <c r="J87" s="32"/>
      <c r="K87" s="32"/>
      <c r="L87" s="32"/>
      <c r="M87" s="33"/>
      <c r="N87" s="3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</row>
    <row r="88" spans="1:136" s="27" customFormat="1" x14ac:dyDescent="0.25">
      <c r="A88" s="16"/>
      <c r="B88" s="28"/>
      <c r="C88" s="28"/>
      <c r="D88" s="29"/>
      <c r="E88" s="30"/>
      <c r="F88" s="31"/>
      <c r="G88" s="31"/>
      <c r="H88" s="30"/>
      <c r="I88" s="31"/>
      <c r="J88" s="32"/>
      <c r="K88" s="32"/>
      <c r="L88" s="32"/>
      <c r="M88" s="33"/>
      <c r="N88" s="3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</row>
    <row r="89" spans="1:136" s="27" customFormat="1" x14ac:dyDescent="0.25">
      <c r="A89" s="16"/>
      <c r="B89" s="28"/>
      <c r="C89" s="28"/>
      <c r="D89" s="29"/>
      <c r="E89" s="30"/>
      <c r="F89" s="31"/>
      <c r="G89" s="31"/>
      <c r="H89" s="30"/>
      <c r="I89" s="31"/>
      <c r="J89" s="32"/>
      <c r="K89" s="32"/>
      <c r="L89" s="32"/>
      <c r="M89" s="33"/>
      <c r="N89" s="3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</row>
    <row r="90" spans="1:136" s="13" customFormat="1" ht="18.75" x14ac:dyDescent="0.25">
      <c r="A90" s="16"/>
      <c r="B90" s="17"/>
      <c r="C90" s="17"/>
      <c r="D90" s="18"/>
      <c r="E90" s="19"/>
      <c r="F90" s="20"/>
      <c r="G90" s="20"/>
      <c r="H90" s="19"/>
      <c r="I90" s="20"/>
      <c r="J90" s="21"/>
      <c r="K90" s="21"/>
      <c r="L90" s="21"/>
      <c r="M90" s="22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</row>
    <row r="91" spans="1:136" s="8" customFormat="1" ht="17.45" customHeight="1" x14ac:dyDescent="0.25">
      <c r="A91" s="23"/>
      <c r="E91" s="9"/>
      <c r="H91" s="9"/>
    </row>
    <row r="92" spans="1:136" s="8" customFormat="1" ht="36.6" customHeight="1" x14ac:dyDescent="0.3">
      <c r="A92" s="88" t="s">
        <v>35</v>
      </c>
      <c r="B92" s="88"/>
      <c r="C92" s="88"/>
      <c r="E92" s="9"/>
      <c r="H92" s="9"/>
      <c r="M92" s="7" t="s">
        <v>36</v>
      </c>
    </row>
    <row r="93" spans="1:136" s="8" customFormat="1" ht="15.6" customHeight="1" x14ac:dyDescent="0.3">
      <c r="A93" s="24"/>
      <c r="E93" s="9"/>
      <c r="H93" s="9"/>
      <c r="M93" s="7"/>
    </row>
    <row r="94" spans="1:136" s="8" customFormat="1" ht="36" customHeight="1" x14ac:dyDescent="0.3">
      <c r="A94" s="88" t="s">
        <v>99</v>
      </c>
      <c r="B94" s="88"/>
      <c r="C94" s="88"/>
      <c r="E94" s="9"/>
      <c r="H94" s="9"/>
      <c r="M94" s="7" t="s">
        <v>100</v>
      </c>
    </row>
    <row r="95" spans="1:136" s="8" customFormat="1" ht="16.899999999999999" customHeight="1" x14ac:dyDescent="0.3">
      <c r="A95" s="88"/>
      <c r="B95" s="88"/>
      <c r="C95" s="88"/>
      <c r="E95" s="9"/>
      <c r="H95" s="9"/>
      <c r="M95" s="7"/>
    </row>
    <row r="96" spans="1:136" s="8" customFormat="1" ht="16.899999999999999" customHeight="1" x14ac:dyDescent="0.3">
      <c r="A96" s="88" t="s">
        <v>87</v>
      </c>
      <c r="B96" s="88"/>
      <c r="C96" s="88"/>
      <c r="D96" s="88"/>
      <c r="E96" s="9"/>
      <c r="H96" s="9"/>
      <c r="M96" s="7" t="s">
        <v>88</v>
      </c>
    </row>
    <row r="97" spans="1:13" s="8" customFormat="1" ht="18.75" x14ac:dyDescent="0.3">
      <c r="A97" s="23"/>
      <c r="E97" s="9"/>
      <c r="H97" s="9"/>
      <c r="M97" s="7"/>
    </row>
    <row r="98" spans="1:13" s="8" customFormat="1" ht="18.75" x14ac:dyDescent="0.3">
      <c r="A98" s="23"/>
      <c r="E98" s="9"/>
      <c r="H98" s="9"/>
      <c r="M98" s="7"/>
    </row>
    <row r="99" spans="1:13" s="8" customFormat="1" ht="15.75" x14ac:dyDescent="0.25">
      <c r="A99" s="23"/>
      <c r="E99" s="9"/>
      <c r="H99" s="9"/>
    </row>
    <row r="100" spans="1:13" s="8" customFormat="1" ht="18.75" x14ac:dyDescent="0.25">
      <c r="A100" s="25"/>
      <c r="B100" s="26"/>
      <c r="E100" s="9"/>
      <c r="H100" s="9"/>
    </row>
    <row r="101" spans="1:13" s="8" customFormat="1" ht="288" customHeight="1" x14ac:dyDescent="0.25">
      <c r="A101" s="112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</row>
    <row r="102" spans="1:13" ht="14.45" customHeight="1" x14ac:dyDescent="0.25">
      <c r="A102" s="105"/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</row>
    <row r="103" spans="1:13" ht="18.75" x14ac:dyDescent="0.25">
      <c r="A103" s="36"/>
      <c r="B103" s="1"/>
    </row>
    <row r="104" spans="1:13" ht="18.75" x14ac:dyDescent="0.25">
      <c r="A104" s="35"/>
      <c r="B104" s="1"/>
    </row>
    <row r="105" spans="1:13" ht="18.75" x14ac:dyDescent="0.25">
      <c r="A105" s="36"/>
      <c r="B105" s="1"/>
    </row>
    <row r="106" spans="1:13" ht="18.75" x14ac:dyDescent="0.25">
      <c r="A106" s="37"/>
      <c r="B106" s="1"/>
    </row>
    <row r="107" spans="1:13" ht="18.75" x14ac:dyDescent="0.25">
      <c r="A107" s="37"/>
      <c r="B107" s="1"/>
    </row>
  </sheetData>
  <mergeCells count="108">
    <mergeCell ref="M23:M26"/>
    <mergeCell ref="M15:M19"/>
    <mergeCell ref="E10:I11"/>
    <mergeCell ref="J10:L11"/>
    <mergeCell ref="M10:M13"/>
    <mergeCell ref="M20:M21"/>
    <mergeCell ref="C10:C13"/>
    <mergeCell ref="D10:D13"/>
    <mergeCell ref="K20:K21"/>
    <mergeCell ref="L1:M1"/>
    <mergeCell ref="L2:M2"/>
    <mergeCell ref="L5:M5"/>
    <mergeCell ref="L6:M6"/>
    <mergeCell ref="A15:A19"/>
    <mergeCell ref="B15:B19"/>
    <mergeCell ref="C15:C19"/>
    <mergeCell ref="F12:F13"/>
    <mergeCell ref="E12:E13"/>
    <mergeCell ref="A10:A13"/>
    <mergeCell ref="A8:M8"/>
    <mergeCell ref="D20:D21"/>
    <mergeCell ref="M27:M29"/>
    <mergeCell ref="C34:C36"/>
    <mergeCell ref="A50:A52"/>
    <mergeCell ref="C50:C52"/>
    <mergeCell ref="A27:A29"/>
    <mergeCell ref="K12:K13"/>
    <mergeCell ref="A23:A26"/>
    <mergeCell ref="C23:C26"/>
    <mergeCell ref="B40:B42"/>
    <mergeCell ref="A37:A39"/>
    <mergeCell ref="A40:A42"/>
    <mergeCell ref="B34:B36"/>
    <mergeCell ref="B24:B26"/>
    <mergeCell ref="C27:C29"/>
    <mergeCell ref="H20:H21"/>
    <mergeCell ref="B10:B13"/>
    <mergeCell ref="L12:L13"/>
    <mergeCell ref="H12:H13"/>
    <mergeCell ref="L20:L21"/>
    <mergeCell ref="I20:I21"/>
    <mergeCell ref="J20:J21"/>
    <mergeCell ref="I12:I13"/>
    <mergeCell ref="G12:G13"/>
    <mergeCell ref="J12:J13"/>
    <mergeCell ref="A102:M102"/>
    <mergeCell ref="C20:C21"/>
    <mergeCell ref="A20:A21"/>
    <mergeCell ref="A54:A57"/>
    <mergeCell ref="C54:C57"/>
    <mergeCell ref="B37:B39"/>
    <mergeCell ref="C37:C39"/>
    <mergeCell ref="B44:B46"/>
    <mergeCell ref="C40:C42"/>
    <mergeCell ref="B27:B29"/>
    <mergeCell ref="A101:M101"/>
    <mergeCell ref="B58:B61"/>
    <mergeCell ref="C62:C65"/>
    <mergeCell ref="M62:M65"/>
    <mergeCell ref="A92:C92"/>
    <mergeCell ref="A58:A61"/>
    <mergeCell ref="C58:C61"/>
    <mergeCell ref="A94:C94"/>
    <mergeCell ref="M66:M69"/>
    <mergeCell ref="E20:E21"/>
    <mergeCell ref="F20:F21"/>
    <mergeCell ref="G20:G21"/>
    <mergeCell ref="A96:D96"/>
    <mergeCell ref="M47:M49"/>
    <mergeCell ref="A43:A46"/>
    <mergeCell ref="C43:C46"/>
    <mergeCell ref="M43:M46"/>
    <mergeCell ref="A34:A36"/>
    <mergeCell ref="M34:M36"/>
    <mergeCell ref="M37:M39"/>
    <mergeCell ref="M40:M42"/>
    <mergeCell ref="C47:C49"/>
    <mergeCell ref="A66:A69"/>
    <mergeCell ref="B66:B69"/>
    <mergeCell ref="M58:M61"/>
    <mergeCell ref="C66:C69"/>
    <mergeCell ref="B62:B65"/>
    <mergeCell ref="M54:M57"/>
    <mergeCell ref="A62:A65"/>
    <mergeCell ref="A82:A85"/>
    <mergeCell ref="B82:B85"/>
    <mergeCell ref="C82:C85"/>
    <mergeCell ref="M82:M85"/>
    <mergeCell ref="A74:A77"/>
    <mergeCell ref="A95:C95"/>
    <mergeCell ref="B55:B57"/>
    <mergeCell ref="B50:B52"/>
    <mergeCell ref="A47:A49"/>
    <mergeCell ref="B47:B49"/>
    <mergeCell ref="M50:M52"/>
    <mergeCell ref="B78:B81"/>
    <mergeCell ref="C78:C81"/>
    <mergeCell ref="M78:M81"/>
    <mergeCell ref="M70:M73"/>
    <mergeCell ref="B74:B77"/>
    <mergeCell ref="C74:C77"/>
    <mergeCell ref="M74:M77"/>
    <mergeCell ref="A78:A81"/>
    <mergeCell ref="N70:N73"/>
    <mergeCell ref="A70:A73"/>
    <mergeCell ref="B70:B73"/>
    <mergeCell ref="C70:C73"/>
    <mergeCell ref="N74:N77"/>
  </mergeCells>
  <phoneticPr fontId="22" type="noConversion"/>
  <printOptions horizontalCentered="1"/>
  <pageMargins left="0.19685039370078741" right="0.19685039370078741" top="1.1811023622047245" bottom="0.39370078740157483" header="0.31496062992125984" footer="0.31496062992125984"/>
  <pageSetup paperSize="9" scale="84" orientation="landscape" r:id="rId1"/>
  <rowBreaks count="3" manualBreakCount="3">
    <brk id="33" max="12" man="1"/>
    <brk id="49" max="12" man="1"/>
    <brk id="8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2020-04-16T10:41:49Z</cp:lastPrinted>
  <dcterms:created xsi:type="dcterms:W3CDTF">2006-09-16T00:00:00Z</dcterms:created>
  <dcterms:modified xsi:type="dcterms:W3CDTF">2020-04-29T06:38:24Z</dcterms:modified>
</cp:coreProperties>
</file>