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040" windowHeight="9405"/>
  </bookViews>
  <sheets>
    <sheet name="Лист1" sheetId="1" r:id="rId1"/>
  </sheets>
  <definedNames>
    <definedName name="_xlnm.Print_Titles" localSheetId="0">Лист1!$14:$14</definedName>
    <definedName name="_xlnm.Print_Area" localSheetId="0">Лист1!$A$1:$M$80</definedName>
  </definedNames>
  <calcPr calcId="144525"/>
</workbook>
</file>

<file path=xl/calcChain.xml><?xml version="1.0" encoding="utf-8"?>
<calcChain xmlns="http://schemas.openxmlformats.org/spreadsheetml/2006/main">
  <c r="K47" i="1" l="1"/>
  <c r="L34" i="1" l="1"/>
  <c r="L40" i="1"/>
  <c r="L37" i="1"/>
  <c r="K36" i="1"/>
  <c r="K25" i="1" s="1"/>
  <c r="L36" i="1"/>
  <c r="L25" i="1" s="1"/>
  <c r="K35" i="1"/>
  <c r="K34" i="1" s="1"/>
  <c r="L35" i="1"/>
  <c r="J36" i="1"/>
  <c r="J25" i="1" s="1"/>
  <c r="J35" i="1"/>
  <c r="J34" i="1" s="1"/>
  <c r="K37" i="1"/>
  <c r="J37" i="1"/>
  <c r="K40" i="1"/>
  <c r="J40" i="1"/>
  <c r="L67" i="1" l="1"/>
  <c r="K67" i="1"/>
  <c r="J67" i="1"/>
  <c r="K66" i="1" l="1"/>
  <c r="L66" i="1"/>
  <c r="J66" i="1"/>
  <c r="J69" i="1"/>
  <c r="K69" i="1"/>
  <c r="L69" i="1"/>
  <c r="K20" i="1" l="1"/>
  <c r="L20" i="1"/>
  <c r="J20" i="1"/>
  <c r="K26" i="1"/>
  <c r="L26" i="1"/>
  <c r="J26" i="1"/>
  <c r="K45" i="1"/>
  <c r="K18" i="1" s="1"/>
  <c r="L45" i="1"/>
  <c r="L18" i="1" s="1"/>
  <c r="J45" i="1"/>
  <c r="J18" i="1" s="1"/>
  <c r="K65" i="1"/>
  <c r="L65" i="1"/>
  <c r="J65" i="1"/>
  <c r="K27" i="1"/>
  <c r="L27" i="1"/>
  <c r="J27" i="1"/>
  <c r="K46" i="1" l="1"/>
  <c r="K19" i="1" s="1"/>
  <c r="L46" i="1"/>
  <c r="L19" i="1" s="1"/>
  <c r="J46" i="1"/>
  <c r="J19" i="1" s="1"/>
  <c r="K53" i="1"/>
  <c r="L53" i="1"/>
  <c r="J53" i="1"/>
  <c r="K57" i="1"/>
  <c r="L57" i="1"/>
  <c r="J57" i="1"/>
  <c r="K62" i="1"/>
  <c r="L62" i="1"/>
  <c r="J62" i="1"/>
  <c r="K59" i="1"/>
  <c r="L59" i="1"/>
  <c r="J59" i="1"/>
  <c r="K50" i="1"/>
  <c r="L50" i="1"/>
  <c r="J50" i="1"/>
  <c r="L47" i="1"/>
  <c r="J47" i="1"/>
  <c r="K30" i="1"/>
  <c r="K24" i="1" s="1"/>
  <c r="L30" i="1"/>
  <c r="L24" i="1" s="1"/>
  <c r="J30" i="1"/>
  <c r="J24" i="1" s="1"/>
  <c r="J23" i="1" l="1"/>
  <c r="K23" i="1"/>
  <c r="J56" i="1"/>
  <c r="J44" i="1"/>
  <c r="J16" i="1" s="1"/>
  <c r="K56" i="1"/>
  <c r="K44" i="1"/>
  <c r="K16" i="1" s="1"/>
  <c r="L23" i="1"/>
  <c r="L43" i="1"/>
  <c r="L44" i="1"/>
  <c r="L16" i="1" s="1"/>
  <c r="L56" i="1"/>
  <c r="K15" i="1" l="1"/>
  <c r="L15" i="1"/>
  <c r="K43" i="1"/>
  <c r="J15" i="1"/>
  <c r="J43" i="1"/>
</calcChain>
</file>

<file path=xl/sharedStrings.xml><?xml version="1.0" encoding="utf-8"?>
<sst xmlns="http://schemas.openxmlformats.org/spreadsheetml/2006/main" count="235" uniqueCount="100">
  <si>
    <t>Всего</t>
  </si>
  <si>
    <t>Средства бюджета города Брянска</t>
  </si>
  <si>
    <t>Поступления из федерального бюджета</t>
  </si>
  <si>
    <t>Поступления из областного бюджета</t>
  </si>
  <si>
    <t xml:space="preserve">Внебюджетные источники </t>
  </si>
  <si>
    <t>1.</t>
  </si>
  <si>
    <t xml:space="preserve">Основное мероприятие </t>
  </si>
  <si>
    <t>«Реализация единой государственной политики в сфере физической культуры и спорта на территории города Брянска»</t>
  </si>
  <si>
    <t>1.1.</t>
  </si>
  <si>
    <t>Руководство и управление в сфере установленных функций органов местного самоуправления</t>
  </si>
  <si>
    <t>Комитет по физической культуре и спорту Брянской городской администрации</t>
  </si>
  <si>
    <t>2.</t>
  </si>
  <si>
    <t>Наименование муниципальной программы, подпрограммы, мероприятий подпрограммы, основных мероприятий муниципальной программы, направление расходов</t>
  </si>
  <si>
    <t>Объем средств на реализацию программы, руб.</t>
  </si>
  <si>
    <t>Связь с ожидаемыми – конечными результатами (индикаторами) муниципальной программы (подпрограмм) (порядковый номер результатов)</t>
  </si>
  <si>
    <t>План реализации муниципальной программы</t>
  </si>
  <si>
    <t>№ п/п</t>
  </si>
  <si>
    <t>Код бюджетной классификации</t>
  </si>
  <si>
    <t>ГРБС</t>
  </si>
  <si>
    <t>МП</t>
  </si>
  <si>
    <t>ППМП</t>
  </si>
  <si>
    <t>ОМ</t>
  </si>
  <si>
    <t>НР</t>
  </si>
  <si>
    <t>2019 год</t>
  </si>
  <si>
    <t>2020 год</t>
  </si>
  <si>
    <t>2021 год</t>
  </si>
  <si>
    <t>2.1.</t>
  </si>
  <si>
    <t>Спортивно-оздоровительные комплексы и центры</t>
  </si>
  <si>
    <t>Всего:</t>
  </si>
  <si>
    <t>Внебюджетные средства</t>
  </si>
  <si>
    <t>2.2.</t>
  </si>
  <si>
    <t>Мероприятия по развитию физической культуры и спорта</t>
  </si>
  <si>
    <t>2.2.1.</t>
  </si>
  <si>
    <t>2.2.2.</t>
  </si>
  <si>
    <t>2.3.</t>
  </si>
  <si>
    <t>3.</t>
  </si>
  <si>
    <t>3.1.</t>
  </si>
  <si>
    <t>Отдельные мероприятия по развитию спорта</t>
  </si>
  <si>
    <t>Закупка спортивного оборудования для спортивных школ олимпийского резерва</t>
  </si>
  <si>
    <t>3.2.</t>
  </si>
  <si>
    <t>Адресная финансовая поддержка спортивным организациям, осуществляющим подготовку спортивного резерва для сборных команд Российской Федерации</t>
  </si>
  <si>
    <t>Организации дополнительного образования</t>
  </si>
  <si>
    <t>3.4.</t>
  </si>
  <si>
    <t>4.</t>
  </si>
  <si>
    <t>Главный специалист комитета по физической культуре и спорту городской администрации</t>
  </si>
  <si>
    <t>Председатель комитета по физической культуре и спорту городской администрации</t>
  </si>
  <si>
    <t>Заместитель Главы городской администрации</t>
  </si>
  <si>
    <t>И.В. Сорокина</t>
  </si>
  <si>
    <t>А.Г. Погорелов</t>
  </si>
  <si>
    <t>01</t>
  </si>
  <si>
    <t>014</t>
  </si>
  <si>
    <t>02</t>
  </si>
  <si>
    <t>003</t>
  </si>
  <si>
    <t xml:space="preserve"> к муниципальной программе, утвержденной постановлением Брянской городской администрации</t>
  </si>
  <si>
    <t>03</t>
  </si>
  <si>
    <t>Организации, осуществляющие спортивную подготовку</t>
  </si>
  <si>
    <t>S7640</t>
  </si>
  <si>
    <t>«Мероприятия по проведению оздоровительной компании детей»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</si>
  <si>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</si>
  <si>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</si>
  <si>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</si>
  <si>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</si>
  <si>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«Развитие детско-юношеского спорта и системы подготовки высококвалифицированных спортсменов»</t>
  </si>
  <si>
    <t>«Организация спортивно-оздоровительного отдыха детей и подростков»</t>
  </si>
  <si>
    <t>4.1.</t>
  </si>
  <si>
    <t>«Развитие массового спорта общественного физкультурно-оздоровительного движения»</t>
  </si>
  <si>
    <t>3.3.</t>
  </si>
  <si>
    <t>3.4.1.</t>
  </si>
  <si>
    <t>3.4.2.</t>
  </si>
  <si>
    <t>Комитет по физической культуре и спорту Брянской городской администрации, администрация города Брянска</t>
  </si>
  <si>
    <t>Брянская городская администрации</t>
  </si>
  <si>
    <t>L0814</t>
  </si>
  <si>
    <t>2-7</t>
  </si>
  <si>
    <t>4, 5</t>
  </si>
  <si>
    <t>2, 3</t>
  </si>
  <si>
    <t xml:space="preserve"> от 29.12.2018 № 4192-п</t>
  </si>
  <si>
    <t>Приобретение спортивной формы, оборудования и инвентаря для муниципальных учреждений физкультурно-спортивной направленности</t>
  </si>
  <si>
    <t>003, 014</t>
  </si>
  <si>
    <t>2.4.</t>
  </si>
  <si>
    <t>Софинансирование объектов капитальных вложений муниципальной собственности</t>
  </si>
  <si>
    <t>Управление по строительству и развитию территории города Брянска</t>
  </si>
  <si>
    <t>003, 009, 014</t>
  </si>
  <si>
    <t>Ответственный исполнитель, соисполнитель</t>
  </si>
  <si>
    <t>009</t>
  </si>
  <si>
    <t>S1270</t>
  </si>
  <si>
    <t>2.4.1.</t>
  </si>
  <si>
    <t>Спортивно-оздоровительный комплекс в Бежицком районе г. Брянска</t>
  </si>
  <si>
    <t>Спортивно-оздоровительный комплекс в Фокинском районе г. Брянска</t>
  </si>
  <si>
    <t>2.4.2.</t>
  </si>
  <si>
    <t>Н.И. Моисеева</t>
  </si>
  <si>
    <t>2,3,7</t>
  </si>
  <si>
    <t>« Приложение 2</t>
  </si>
  <si>
    <t>»</t>
  </si>
  <si>
    <t>8, 9</t>
  </si>
  <si>
    <t>10, 12</t>
  </si>
  <si>
    <t>10-14</t>
  </si>
  <si>
    <t>Приложение № 3</t>
  </si>
  <si>
    <t xml:space="preserve"> к постановлению Брянской городской администрации</t>
  </si>
  <si>
    <t>Комитет по физической культуре и спорту Брянской городской администрации, управление по строительству и развитию территории города Брянска</t>
  </si>
  <si>
    <t xml:space="preserve"> от 26.04.2019 № 1351-п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</si>
</sst>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3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vertical="top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9" fontId="0" fillId="0" borderId="0" xfId="0" applyNumberFormat="1"/>
    <xf numFmtId="0" fontId="2" fillId="0" borderId="0" xfId="0" applyFont="1" applyAlignment="1">
      <alignment horizontal="right"/>
    </xf>
    <xf numFmtId="164" fontId="4" fillId="0" borderId="1" xfId="1" applyFont="1" applyFill="1" applyBorder="1" applyAlignment="1">
      <alignment horizontal="right" vertical="center" wrapText="1"/>
    </xf>
    <xf numFmtId="164" fontId="5" fillId="0" borderId="1" xfId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49" fontId="6" fillId="0" borderId="0" xfId="0" applyNumberFormat="1" applyFont="1"/>
    <xf numFmtId="49" fontId="7" fillId="0" borderId="0" xfId="0" applyNumberFormat="1" applyFont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49" fontId="9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164" fontId="13" fillId="0" borderId="1" xfId="1" applyFont="1" applyFill="1" applyBorder="1" applyAlignment="1">
      <alignment horizontal="right" vertical="center" wrapText="1"/>
    </xf>
    <xf numFmtId="164" fontId="6" fillId="0" borderId="0" xfId="0" applyNumberFormat="1" applyFont="1" applyFill="1"/>
    <xf numFmtId="0" fontId="6" fillId="0" borderId="0" xfId="0" applyFont="1" applyFill="1"/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horizontal="right" vertical="center" wrapText="1"/>
    </xf>
    <xf numFmtId="164" fontId="13" fillId="0" borderId="2" xfId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horizontal="right" vertical="center" wrapText="1"/>
    </xf>
    <xf numFmtId="0" fontId="14" fillId="0" borderId="3" xfId="0" applyFont="1" applyFill="1" applyBorder="1" applyAlignment="1">
      <alignment horizontal="right" vertical="center" wrapText="1"/>
    </xf>
    <xf numFmtId="164" fontId="13" fillId="0" borderId="3" xfId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horizontal="right"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top" wrapText="1"/>
    </xf>
    <xf numFmtId="49" fontId="13" fillId="0" borderId="4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wrapText="1"/>
    </xf>
    <xf numFmtId="164" fontId="15" fillId="0" borderId="1" xfId="1" applyFont="1" applyFill="1" applyBorder="1" applyAlignment="1">
      <alignment horizontal="right" vertical="center" wrapText="1"/>
    </xf>
    <xf numFmtId="0" fontId="16" fillId="0" borderId="0" xfId="0" applyFont="1" applyFill="1"/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center" wrapText="1"/>
    </xf>
    <xf numFmtId="49" fontId="13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/>
    </xf>
    <xf numFmtId="164" fontId="13" fillId="0" borderId="0" xfId="1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justify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tabSelected="1" view="pageBreakPreview" topLeftCell="A70" zoomScale="96" zoomScaleNormal="100" zoomScaleSheetLayoutView="96" workbookViewId="0">
      <selection activeCell="H12" sqref="H12:H13"/>
    </sheetView>
  </sheetViews>
  <sheetFormatPr defaultRowHeight="15" x14ac:dyDescent="0.25"/>
  <cols>
    <col min="1" max="1" width="5.28515625" customWidth="1"/>
    <col min="2" max="2" width="26.5703125" customWidth="1"/>
    <col min="3" max="3" width="21.140625" customWidth="1"/>
    <col min="4" max="4" width="16.7109375" customWidth="1"/>
    <col min="5" max="5" width="7.7109375" style="7" customWidth="1"/>
    <col min="6" max="6" width="4.85546875" customWidth="1"/>
    <col min="7" max="7" width="6.7109375" customWidth="1"/>
    <col min="8" max="8" width="5.28515625" style="7" customWidth="1"/>
    <col min="9" max="9" width="6.28515625" customWidth="1"/>
    <col min="10" max="10" width="16.5703125" customWidth="1"/>
    <col min="11" max="11" width="16.28515625" customWidth="1"/>
    <col min="12" max="12" width="15.42578125" customWidth="1"/>
    <col min="13" max="13" width="25.7109375" customWidth="1"/>
    <col min="14" max="14" width="26.85546875" customWidth="1"/>
    <col min="15" max="15" width="19.28515625" customWidth="1"/>
  </cols>
  <sheetData>
    <row r="1" spans="1:14" s="13" customFormat="1" ht="16.5" x14ac:dyDescent="0.25">
      <c r="E1" s="14"/>
      <c r="H1" s="14"/>
      <c r="L1" s="15" t="s">
        <v>96</v>
      </c>
      <c r="M1" s="15"/>
    </row>
    <row r="2" spans="1:14" s="13" customFormat="1" ht="31.15" customHeight="1" x14ac:dyDescent="0.25">
      <c r="E2" s="14"/>
      <c r="H2" s="14"/>
      <c r="L2" s="15" t="s">
        <v>97</v>
      </c>
      <c r="M2" s="15"/>
    </row>
    <row r="3" spans="1:14" s="13" customFormat="1" ht="17.25" x14ac:dyDescent="0.3">
      <c r="E3" s="14"/>
      <c r="H3" s="14"/>
      <c r="L3" s="16" t="s">
        <v>99</v>
      </c>
      <c r="M3" s="17"/>
    </row>
    <row r="4" spans="1:14" s="13" customFormat="1" x14ac:dyDescent="0.25">
      <c r="E4" s="14"/>
      <c r="H4" s="14"/>
    </row>
    <row r="5" spans="1:14" s="13" customFormat="1" ht="13.9" customHeight="1" x14ac:dyDescent="0.25">
      <c r="E5" s="14"/>
      <c r="H5" s="14"/>
      <c r="L5" s="18" t="s">
        <v>91</v>
      </c>
      <c r="M5" s="18"/>
    </row>
    <row r="6" spans="1:14" s="13" customFormat="1" ht="47.45" customHeight="1" x14ac:dyDescent="0.25">
      <c r="E6" s="14"/>
      <c r="H6" s="14"/>
      <c r="J6" s="19"/>
      <c r="L6" s="18" t="s">
        <v>53</v>
      </c>
      <c r="M6" s="18"/>
    </row>
    <row r="7" spans="1:14" s="13" customFormat="1" ht="15" customHeight="1" x14ac:dyDescent="0.25">
      <c r="E7" s="14"/>
      <c r="H7" s="14"/>
      <c r="L7" s="20" t="s">
        <v>75</v>
      </c>
      <c r="M7" s="21"/>
    </row>
    <row r="8" spans="1:14" s="13" customFormat="1" ht="18.600000000000001" customHeight="1" x14ac:dyDescent="0.25">
      <c r="A8" s="22" t="s">
        <v>15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4" s="13" customFormat="1" ht="4.9000000000000004" customHeight="1" x14ac:dyDescent="0.25">
      <c r="E9" s="14"/>
      <c r="H9" s="14"/>
    </row>
    <row r="10" spans="1:14" s="13" customFormat="1" ht="21.6" customHeight="1" x14ac:dyDescent="0.25">
      <c r="A10" s="23" t="s">
        <v>16</v>
      </c>
      <c r="B10" s="23" t="s">
        <v>12</v>
      </c>
      <c r="C10" s="23" t="s">
        <v>82</v>
      </c>
      <c r="D10" s="23"/>
      <c r="E10" s="23" t="s">
        <v>17</v>
      </c>
      <c r="F10" s="23"/>
      <c r="G10" s="23"/>
      <c r="H10" s="23"/>
      <c r="I10" s="23"/>
      <c r="J10" s="23" t="s">
        <v>13</v>
      </c>
      <c r="K10" s="23"/>
      <c r="L10" s="23"/>
      <c r="M10" s="23" t="s">
        <v>14</v>
      </c>
    </row>
    <row r="11" spans="1:14" s="13" customFormat="1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4" s="13" customFormat="1" x14ac:dyDescent="0.25">
      <c r="A12" s="23"/>
      <c r="B12" s="23"/>
      <c r="C12" s="23"/>
      <c r="D12" s="23"/>
      <c r="E12" s="24" t="s">
        <v>18</v>
      </c>
      <c r="F12" s="23" t="s">
        <v>19</v>
      </c>
      <c r="G12" s="23" t="s">
        <v>20</v>
      </c>
      <c r="H12" s="24" t="s">
        <v>21</v>
      </c>
      <c r="I12" s="23" t="s">
        <v>22</v>
      </c>
      <c r="J12" s="25" t="s">
        <v>23</v>
      </c>
      <c r="K12" s="25" t="s">
        <v>24</v>
      </c>
      <c r="L12" s="25" t="s">
        <v>25</v>
      </c>
      <c r="M12" s="23"/>
    </row>
    <row r="13" spans="1:14" s="13" customFormat="1" ht="39" customHeight="1" x14ac:dyDescent="0.25">
      <c r="A13" s="23"/>
      <c r="B13" s="23"/>
      <c r="C13" s="23"/>
      <c r="D13" s="23"/>
      <c r="E13" s="24"/>
      <c r="F13" s="23"/>
      <c r="G13" s="23"/>
      <c r="H13" s="24"/>
      <c r="I13" s="23"/>
      <c r="J13" s="26"/>
      <c r="K13" s="26"/>
      <c r="L13" s="26"/>
      <c r="M13" s="23"/>
    </row>
    <row r="14" spans="1:14" s="13" customFormat="1" x14ac:dyDescent="0.25">
      <c r="A14" s="27">
        <v>1</v>
      </c>
      <c r="B14" s="27">
        <v>2</v>
      </c>
      <c r="C14" s="27">
        <v>3</v>
      </c>
      <c r="D14" s="27">
        <v>4</v>
      </c>
      <c r="E14" s="28">
        <v>5</v>
      </c>
      <c r="F14" s="27">
        <v>6</v>
      </c>
      <c r="G14" s="29">
        <v>7</v>
      </c>
      <c r="H14" s="30">
        <v>8</v>
      </c>
      <c r="I14" s="29">
        <v>9</v>
      </c>
      <c r="J14" s="27">
        <v>10</v>
      </c>
      <c r="K14" s="29">
        <v>11</v>
      </c>
      <c r="L14" s="27">
        <v>12</v>
      </c>
      <c r="M14" s="29">
        <v>13</v>
      </c>
    </row>
    <row r="15" spans="1:14" s="39" customFormat="1" ht="20.45" customHeight="1" x14ac:dyDescent="0.25">
      <c r="A15" s="31"/>
      <c r="B15" s="32" t="s">
        <v>60</v>
      </c>
      <c r="C15" s="33" t="s">
        <v>98</v>
      </c>
      <c r="D15" s="34" t="s">
        <v>0</v>
      </c>
      <c r="E15" s="35"/>
      <c r="F15" s="36"/>
      <c r="G15" s="36"/>
      <c r="H15" s="35"/>
      <c r="I15" s="36"/>
      <c r="J15" s="37">
        <f>J16+J17+J18+J19</f>
        <v>554562812.75</v>
      </c>
      <c r="K15" s="37">
        <f t="shared" ref="K15:L15" si="0">K16+K17+K18+K19</f>
        <v>307363876</v>
      </c>
      <c r="L15" s="37">
        <f t="shared" si="0"/>
        <v>220923397.41999999</v>
      </c>
      <c r="M15" s="31"/>
      <c r="N15" s="38"/>
    </row>
    <row r="16" spans="1:14" s="39" customFormat="1" ht="30.6" customHeight="1" x14ac:dyDescent="0.25">
      <c r="A16" s="31"/>
      <c r="B16" s="32"/>
      <c r="C16" s="33"/>
      <c r="D16" s="34" t="s">
        <v>1</v>
      </c>
      <c r="E16" s="35" t="s">
        <v>81</v>
      </c>
      <c r="F16" s="36">
        <v>14</v>
      </c>
      <c r="G16" s="36">
        <v>0</v>
      </c>
      <c r="H16" s="35"/>
      <c r="I16" s="36"/>
      <c r="J16" s="37">
        <f>J20+J24+J44+J66</f>
        <v>235031732.75</v>
      </c>
      <c r="K16" s="37">
        <f>K20+K24+K44+K66</f>
        <v>221432796</v>
      </c>
      <c r="L16" s="37">
        <f>L20+L24+L44+L66</f>
        <v>208192317.41999999</v>
      </c>
      <c r="M16" s="31"/>
      <c r="N16" s="38"/>
    </row>
    <row r="17" spans="1:15" s="39" customFormat="1" ht="38.450000000000003" customHeight="1" x14ac:dyDescent="0.25">
      <c r="A17" s="31"/>
      <c r="B17" s="32"/>
      <c r="C17" s="33"/>
      <c r="D17" s="34" t="s">
        <v>2</v>
      </c>
      <c r="E17" s="35"/>
      <c r="F17" s="36"/>
      <c r="G17" s="36"/>
      <c r="H17" s="35"/>
      <c r="I17" s="36"/>
      <c r="J17" s="37"/>
      <c r="K17" s="37">
        <v>0</v>
      </c>
      <c r="L17" s="37">
        <v>0</v>
      </c>
      <c r="M17" s="31"/>
    </row>
    <row r="18" spans="1:15" s="39" customFormat="1" ht="38.25" x14ac:dyDescent="0.25">
      <c r="A18" s="31"/>
      <c r="B18" s="32"/>
      <c r="C18" s="33"/>
      <c r="D18" s="34" t="s">
        <v>3</v>
      </c>
      <c r="E18" s="35" t="s">
        <v>50</v>
      </c>
      <c r="F18" s="36">
        <v>14</v>
      </c>
      <c r="G18" s="36">
        <v>0</v>
      </c>
      <c r="H18" s="35"/>
      <c r="I18" s="36"/>
      <c r="J18" s="37">
        <f>J45+J67+J36</f>
        <v>307108880</v>
      </c>
      <c r="K18" s="37">
        <f t="shared" ref="K18:L18" si="1">K45+K67+K36</f>
        <v>73508880</v>
      </c>
      <c r="L18" s="37">
        <f t="shared" si="1"/>
        <v>308880</v>
      </c>
      <c r="M18" s="31"/>
      <c r="N18" s="38"/>
      <c r="O18" s="38"/>
    </row>
    <row r="19" spans="1:15" s="39" customFormat="1" ht="27" customHeight="1" x14ac:dyDescent="0.25">
      <c r="A19" s="31"/>
      <c r="B19" s="32"/>
      <c r="C19" s="33"/>
      <c r="D19" s="34" t="s">
        <v>4</v>
      </c>
      <c r="E19" s="35"/>
      <c r="F19" s="36"/>
      <c r="G19" s="36"/>
      <c r="H19" s="35"/>
      <c r="I19" s="36"/>
      <c r="J19" s="37">
        <f>J26+J46+J68</f>
        <v>12422200</v>
      </c>
      <c r="K19" s="37">
        <f>K26+K46+K68</f>
        <v>12422200</v>
      </c>
      <c r="L19" s="37">
        <f>L26+L46+L68</f>
        <v>12422200</v>
      </c>
      <c r="M19" s="31"/>
      <c r="O19" s="38"/>
    </row>
    <row r="20" spans="1:15" s="39" customFormat="1" ht="15" customHeight="1" x14ac:dyDescent="0.25">
      <c r="A20" s="40" t="s">
        <v>5</v>
      </c>
      <c r="B20" s="41" t="s">
        <v>6</v>
      </c>
      <c r="C20" s="42" t="s">
        <v>10</v>
      </c>
      <c r="D20" s="43" t="s">
        <v>1</v>
      </c>
      <c r="E20" s="44" t="s">
        <v>50</v>
      </c>
      <c r="F20" s="45">
        <v>14</v>
      </c>
      <c r="G20" s="45">
        <v>0</v>
      </c>
      <c r="H20" s="44" t="s">
        <v>49</v>
      </c>
      <c r="I20" s="45"/>
      <c r="J20" s="46">
        <f>J22</f>
        <v>5971860.3300000001</v>
      </c>
      <c r="K20" s="46">
        <f t="shared" ref="K20:L20" si="2">K22</f>
        <v>5786175.8200000003</v>
      </c>
      <c r="L20" s="46">
        <f t="shared" si="2"/>
        <v>5786569.2199999997</v>
      </c>
      <c r="M20" s="47">
        <v>1</v>
      </c>
    </row>
    <row r="21" spans="1:15" s="39" customFormat="1" ht="66" customHeight="1" x14ac:dyDescent="0.25">
      <c r="A21" s="48"/>
      <c r="B21" s="49" t="s">
        <v>7</v>
      </c>
      <c r="C21" s="50"/>
      <c r="D21" s="51"/>
      <c r="E21" s="52"/>
      <c r="F21" s="53"/>
      <c r="G21" s="53"/>
      <c r="H21" s="52"/>
      <c r="I21" s="53"/>
      <c r="J21" s="54"/>
      <c r="K21" s="54"/>
      <c r="L21" s="54"/>
      <c r="M21" s="47"/>
    </row>
    <row r="22" spans="1:15" s="39" customFormat="1" ht="52.15" customHeight="1" x14ac:dyDescent="0.25">
      <c r="A22" s="55" t="s">
        <v>8</v>
      </c>
      <c r="B22" s="56" t="s">
        <v>9</v>
      </c>
      <c r="C22" s="57" t="s">
        <v>10</v>
      </c>
      <c r="D22" s="58" t="s">
        <v>1</v>
      </c>
      <c r="E22" s="59" t="s">
        <v>50</v>
      </c>
      <c r="F22" s="60">
        <v>14</v>
      </c>
      <c r="G22" s="60">
        <v>0</v>
      </c>
      <c r="H22" s="59" t="s">
        <v>49</v>
      </c>
      <c r="I22" s="60">
        <v>80040</v>
      </c>
      <c r="J22" s="9">
        <v>5971860.3300000001</v>
      </c>
      <c r="K22" s="9">
        <v>5786175.8200000003</v>
      </c>
      <c r="L22" s="9">
        <v>5786569.2199999997</v>
      </c>
      <c r="M22" s="61">
        <v>1</v>
      </c>
    </row>
    <row r="23" spans="1:15" s="39" customFormat="1" ht="24" customHeight="1" x14ac:dyDescent="0.25">
      <c r="A23" s="62" t="s">
        <v>11</v>
      </c>
      <c r="B23" s="63" t="s">
        <v>6</v>
      </c>
      <c r="C23" s="42" t="s">
        <v>69</v>
      </c>
      <c r="D23" s="34" t="s">
        <v>0</v>
      </c>
      <c r="E23" s="35"/>
      <c r="F23" s="36"/>
      <c r="G23" s="36"/>
      <c r="H23" s="35"/>
      <c r="I23" s="36"/>
      <c r="J23" s="64">
        <f>J24+J26+J25</f>
        <v>351999062.42000002</v>
      </c>
      <c r="K23" s="64">
        <f>K24+K26+K25</f>
        <v>106029759.58</v>
      </c>
      <c r="L23" s="64">
        <f t="shared" ref="L23" si="3">L24+L26</f>
        <v>28977128</v>
      </c>
      <c r="M23" s="65" t="s">
        <v>72</v>
      </c>
    </row>
    <row r="24" spans="1:15" s="39" customFormat="1" ht="27" customHeight="1" x14ac:dyDescent="0.25">
      <c r="A24" s="62"/>
      <c r="B24" s="66" t="s">
        <v>65</v>
      </c>
      <c r="C24" s="66"/>
      <c r="D24" s="34" t="s">
        <v>1</v>
      </c>
      <c r="E24" s="35" t="s">
        <v>81</v>
      </c>
      <c r="F24" s="36">
        <v>14</v>
      </c>
      <c r="G24" s="36">
        <v>0</v>
      </c>
      <c r="H24" s="35" t="s">
        <v>51</v>
      </c>
      <c r="I24" s="36"/>
      <c r="J24" s="37">
        <f>J28+J30+J33+J35</f>
        <v>42449062.420000002</v>
      </c>
      <c r="K24" s="37">
        <f t="shared" ref="K24:L24" si="4">K28+K30+K33+K35</f>
        <v>30079759.579999998</v>
      </c>
      <c r="L24" s="37">
        <f t="shared" si="4"/>
        <v>26227128</v>
      </c>
      <c r="M24" s="67"/>
    </row>
    <row r="25" spans="1:15" s="39" customFormat="1" ht="39.6" customHeight="1" x14ac:dyDescent="0.25">
      <c r="A25" s="62"/>
      <c r="B25" s="66"/>
      <c r="C25" s="66"/>
      <c r="D25" s="34" t="s">
        <v>3</v>
      </c>
      <c r="E25" s="35" t="s">
        <v>83</v>
      </c>
      <c r="F25" s="36">
        <v>14</v>
      </c>
      <c r="G25" s="36">
        <v>0</v>
      </c>
      <c r="H25" s="35" t="s">
        <v>51</v>
      </c>
      <c r="I25" s="36"/>
      <c r="J25" s="37">
        <f>J36</f>
        <v>306800000</v>
      </c>
      <c r="K25" s="37">
        <f t="shared" ref="K25:L25" si="5">K36</f>
        <v>73200000</v>
      </c>
      <c r="L25" s="37">
        <f t="shared" si="5"/>
        <v>0</v>
      </c>
      <c r="M25" s="67"/>
      <c r="N25" s="38"/>
      <c r="O25" s="38"/>
    </row>
    <row r="26" spans="1:15" s="39" customFormat="1" ht="25.9" customHeight="1" x14ac:dyDescent="0.25">
      <c r="A26" s="62"/>
      <c r="B26" s="50"/>
      <c r="C26" s="50"/>
      <c r="D26" s="34" t="s">
        <v>4</v>
      </c>
      <c r="E26" s="35"/>
      <c r="F26" s="36"/>
      <c r="G26" s="36"/>
      <c r="H26" s="35"/>
      <c r="I26" s="36"/>
      <c r="J26" s="37">
        <f>J29</f>
        <v>2750000</v>
      </c>
      <c r="K26" s="37">
        <f t="shared" ref="K26:L26" si="6">K29</f>
        <v>2750000</v>
      </c>
      <c r="L26" s="37">
        <f t="shared" si="6"/>
        <v>2750000</v>
      </c>
      <c r="M26" s="68"/>
    </row>
    <row r="27" spans="1:15" s="39" customFormat="1" ht="28.9" customHeight="1" x14ac:dyDescent="0.25">
      <c r="A27" s="69" t="s">
        <v>26</v>
      </c>
      <c r="B27" s="70" t="s">
        <v>27</v>
      </c>
      <c r="C27" s="70" t="s">
        <v>10</v>
      </c>
      <c r="D27" s="34" t="s">
        <v>28</v>
      </c>
      <c r="E27" s="35"/>
      <c r="F27" s="36"/>
      <c r="G27" s="36"/>
      <c r="H27" s="35"/>
      <c r="I27" s="36"/>
      <c r="J27" s="64">
        <f>J28+J29</f>
        <v>24860894</v>
      </c>
      <c r="K27" s="64">
        <f t="shared" ref="K27:L27" si="7">K28+K29</f>
        <v>24786328</v>
      </c>
      <c r="L27" s="64">
        <f t="shared" si="7"/>
        <v>24786328</v>
      </c>
      <c r="M27" s="47" t="s">
        <v>73</v>
      </c>
    </row>
    <row r="28" spans="1:15" s="39" customFormat="1" ht="24" customHeight="1" x14ac:dyDescent="0.25">
      <c r="A28" s="69"/>
      <c r="B28" s="70"/>
      <c r="C28" s="70"/>
      <c r="D28" s="58" t="s">
        <v>1</v>
      </c>
      <c r="E28" s="59" t="s">
        <v>50</v>
      </c>
      <c r="F28" s="60">
        <v>14</v>
      </c>
      <c r="G28" s="60">
        <v>0</v>
      </c>
      <c r="H28" s="59" t="s">
        <v>51</v>
      </c>
      <c r="I28" s="60">
        <v>80600</v>
      </c>
      <c r="J28" s="9">
        <v>22110894</v>
      </c>
      <c r="K28" s="9">
        <v>22036328</v>
      </c>
      <c r="L28" s="9">
        <v>22036328</v>
      </c>
      <c r="M28" s="47"/>
    </row>
    <row r="29" spans="1:15" s="39" customFormat="1" ht="24" customHeight="1" x14ac:dyDescent="0.25">
      <c r="A29" s="69"/>
      <c r="B29" s="70"/>
      <c r="C29" s="70"/>
      <c r="D29" s="58" t="s">
        <v>4</v>
      </c>
      <c r="E29" s="59"/>
      <c r="F29" s="60"/>
      <c r="G29" s="60"/>
      <c r="H29" s="59"/>
      <c r="I29" s="60"/>
      <c r="J29" s="9">
        <v>2750000</v>
      </c>
      <c r="K29" s="9">
        <v>2750000</v>
      </c>
      <c r="L29" s="9">
        <v>2750000</v>
      </c>
      <c r="M29" s="47"/>
    </row>
    <row r="30" spans="1:15" s="39" customFormat="1" ht="39.6" customHeight="1" x14ac:dyDescent="0.25">
      <c r="A30" s="55" t="s">
        <v>30</v>
      </c>
      <c r="B30" s="57" t="s">
        <v>31</v>
      </c>
      <c r="C30" s="57" t="s">
        <v>10</v>
      </c>
      <c r="D30" s="58" t="s">
        <v>1</v>
      </c>
      <c r="E30" s="59" t="s">
        <v>77</v>
      </c>
      <c r="F30" s="60">
        <v>14</v>
      </c>
      <c r="G30" s="60">
        <v>0</v>
      </c>
      <c r="H30" s="59" t="s">
        <v>51</v>
      </c>
      <c r="I30" s="60">
        <v>82300</v>
      </c>
      <c r="J30" s="9">
        <f>J31+J32</f>
        <v>2990800</v>
      </c>
      <c r="K30" s="9">
        <f t="shared" ref="K30:L30" si="8">K31+K32</f>
        <v>2990800</v>
      </c>
      <c r="L30" s="9">
        <f t="shared" si="8"/>
        <v>2990800</v>
      </c>
      <c r="M30" s="58" t="s">
        <v>90</v>
      </c>
    </row>
    <row r="31" spans="1:15" s="39" customFormat="1" ht="40.9" customHeight="1" x14ac:dyDescent="0.25">
      <c r="A31" s="71" t="s">
        <v>32</v>
      </c>
      <c r="B31" s="72"/>
      <c r="C31" s="72" t="s">
        <v>70</v>
      </c>
      <c r="D31" s="72" t="s">
        <v>1</v>
      </c>
      <c r="E31" s="73" t="s">
        <v>52</v>
      </c>
      <c r="F31" s="74">
        <v>14</v>
      </c>
      <c r="G31" s="74">
        <v>0</v>
      </c>
      <c r="H31" s="73" t="s">
        <v>51</v>
      </c>
      <c r="I31" s="74">
        <v>82300</v>
      </c>
      <c r="J31" s="10">
        <v>800000</v>
      </c>
      <c r="K31" s="10">
        <v>800000</v>
      </c>
      <c r="L31" s="10">
        <v>800000</v>
      </c>
      <c r="M31" s="75">
        <v>7</v>
      </c>
    </row>
    <row r="32" spans="1:15" s="39" customFormat="1" ht="53.45" customHeight="1" x14ac:dyDescent="0.25">
      <c r="A32" s="71" t="s">
        <v>33</v>
      </c>
      <c r="B32" s="72"/>
      <c r="C32" s="72" t="s">
        <v>10</v>
      </c>
      <c r="D32" s="72" t="s">
        <v>1</v>
      </c>
      <c r="E32" s="73" t="s">
        <v>50</v>
      </c>
      <c r="F32" s="74">
        <v>14</v>
      </c>
      <c r="G32" s="74">
        <v>0</v>
      </c>
      <c r="H32" s="73" t="s">
        <v>51</v>
      </c>
      <c r="I32" s="74">
        <v>82300</v>
      </c>
      <c r="J32" s="10">
        <v>2190800</v>
      </c>
      <c r="K32" s="10">
        <v>2190800</v>
      </c>
      <c r="L32" s="10">
        <v>2190800</v>
      </c>
      <c r="M32" s="75" t="s">
        <v>74</v>
      </c>
    </row>
    <row r="33" spans="1:13" s="39" customFormat="1" ht="65.45" customHeight="1" x14ac:dyDescent="0.25">
      <c r="A33" s="55" t="s">
        <v>34</v>
      </c>
      <c r="B33" s="57" t="s">
        <v>61</v>
      </c>
      <c r="C33" s="57" t="s">
        <v>10</v>
      </c>
      <c r="D33" s="58" t="s">
        <v>1</v>
      </c>
      <c r="E33" s="59" t="s">
        <v>50</v>
      </c>
      <c r="F33" s="60">
        <v>14</v>
      </c>
      <c r="G33" s="60">
        <v>0</v>
      </c>
      <c r="H33" s="59" t="s">
        <v>51</v>
      </c>
      <c r="I33" s="60">
        <v>82320</v>
      </c>
      <c r="J33" s="9">
        <v>1200000</v>
      </c>
      <c r="K33" s="9">
        <v>1200000</v>
      </c>
      <c r="L33" s="9">
        <v>1200000</v>
      </c>
      <c r="M33" s="61">
        <v>6</v>
      </c>
    </row>
    <row r="34" spans="1:13" s="39" customFormat="1" ht="28.15" customHeight="1" x14ac:dyDescent="0.25">
      <c r="A34" s="76" t="s">
        <v>78</v>
      </c>
      <c r="B34" s="77" t="s">
        <v>79</v>
      </c>
      <c r="C34" s="78" t="s">
        <v>80</v>
      </c>
      <c r="D34" s="34" t="s">
        <v>0</v>
      </c>
      <c r="E34" s="35" t="s">
        <v>83</v>
      </c>
      <c r="F34" s="36">
        <v>14</v>
      </c>
      <c r="G34" s="36">
        <v>0</v>
      </c>
      <c r="H34" s="35" t="s">
        <v>51</v>
      </c>
      <c r="I34" s="36" t="s">
        <v>84</v>
      </c>
      <c r="J34" s="37">
        <f>J35+J36</f>
        <v>322947368.42000002</v>
      </c>
      <c r="K34" s="37">
        <f t="shared" ref="K34:L34" si="9">K35+K36</f>
        <v>77052631.579999998</v>
      </c>
      <c r="L34" s="9">
        <f t="shared" si="9"/>
        <v>0</v>
      </c>
      <c r="M34" s="79" t="s">
        <v>93</v>
      </c>
    </row>
    <row r="35" spans="1:13" s="39" customFormat="1" ht="28.15" customHeight="1" x14ac:dyDescent="0.25">
      <c r="A35" s="80"/>
      <c r="B35" s="81"/>
      <c r="C35" s="82"/>
      <c r="D35" s="58" t="s">
        <v>1</v>
      </c>
      <c r="E35" s="59" t="s">
        <v>83</v>
      </c>
      <c r="F35" s="60">
        <v>14</v>
      </c>
      <c r="G35" s="60">
        <v>0</v>
      </c>
      <c r="H35" s="59" t="s">
        <v>51</v>
      </c>
      <c r="I35" s="60" t="s">
        <v>84</v>
      </c>
      <c r="J35" s="9">
        <f>J38+J41</f>
        <v>16147368.42</v>
      </c>
      <c r="K35" s="9">
        <f t="shared" ref="K35:L35" si="10">K38+K41</f>
        <v>3852631.58</v>
      </c>
      <c r="L35" s="9">
        <f t="shared" si="10"/>
        <v>0</v>
      </c>
      <c r="M35" s="83"/>
    </row>
    <row r="36" spans="1:13" s="39" customFormat="1" ht="36.6" customHeight="1" x14ac:dyDescent="0.25">
      <c r="A36" s="84"/>
      <c r="B36" s="85"/>
      <c r="C36" s="86"/>
      <c r="D36" s="58" t="s">
        <v>3</v>
      </c>
      <c r="E36" s="59" t="s">
        <v>83</v>
      </c>
      <c r="F36" s="60">
        <v>14</v>
      </c>
      <c r="G36" s="60">
        <v>0</v>
      </c>
      <c r="H36" s="59" t="s">
        <v>51</v>
      </c>
      <c r="I36" s="60" t="s">
        <v>84</v>
      </c>
      <c r="J36" s="9">
        <f>J39+J42</f>
        <v>306800000</v>
      </c>
      <c r="K36" s="9">
        <f t="shared" ref="K36:L36" si="11">K39+K42</f>
        <v>73200000</v>
      </c>
      <c r="L36" s="9">
        <f t="shared" si="11"/>
        <v>0</v>
      </c>
      <c r="M36" s="87"/>
    </row>
    <row r="37" spans="1:13" s="95" customFormat="1" ht="28.9" customHeight="1" x14ac:dyDescent="0.25">
      <c r="A37" s="88" t="s">
        <v>85</v>
      </c>
      <c r="B37" s="89" t="s">
        <v>86</v>
      </c>
      <c r="C37" s="90" t="s">
        <v>80</v>
      </c>
      <c r="D37" s="91" t="s">
        <v>0</v>
      </c>
      <c r="E37" s="92" t="s">
        <v>83</v>
      </c>
      <c r="F37" s="93">
        <v>14</v>
      </c>
      <c r="G37" s="93">
        <v>0</v>
      </c>
      <c r="H37" s="92" t="s">
        <v>51</v>
      </c>
      <c r="I37" s="93" t="s">
        <v>84</v>
      </c>
      <c r="J37" s="94">
        <f>J38+J39</f>
        <v>161473684.21000001</v>
      </c>
      <c r="K37" s="94">
        <f>K38+K39</f>
        <v>38526315.789999999</v>
      </c>
      <c r="L37" s="94">
        <f>L38+L39</f>
        <v>0</v>
      </c>
      <c r="M37" s="79" t="s">
        <v>93</v>
      </c>
    </row>
    <row r="38" spans="1:13" s="95" customFormat="1" ht="37.15" customHeight="1" x14ac:dyDescent="0.25">
      <c r="A38" s="96"/>
      <c r="B38" s="97"/>
      <c r="C38" s="98"/>
      <c r="D38" s="72" t="s">
        <v>1</v>
      </c>
      <c r="E38" s="73" t="s">
        <v>83</v>
      </c>
      <c r="F38" s="74">
        <v>14</v>
      </c>
      <c r="G38" s="74">
        <v>0</v>
      </c>
      <c r="H38" s="73" t="s">
        <v>51</v>
      </c>
      <c r="I38" s="74" t="s">
        <v>84</v>
      </c>
      <c r="J38" s="10">
        <v>8073684.21</v>
      </c>
      <c r="K38" s="10">
        <v>1926315.79</v>
      </c>
      <c r="L38" s="10">
        <v>0</v>
      </c>
      <c r="M38" s="83"/>
    </row>
    <row r="39" spans="1:13" s="95" customFormat="1" ht="39.6" customHeight="1" x14ac:dyDescent="0.25">
      <c r="A39" s="99"/>
      <c r="B39" s="100"/>
      <c r="C39" s="101"/>
      <c r="D39" s="72" t="s">
        <v>3</v>
      </c>
      <c r="E39" s="73" t="s">
        <v>83</v>
      </c>
      <c r="F39" s="74">
        <v>14</v>
      </c>
      <c r="G39" s="74">
        <v>0</v>
      </c>
      <c r="H39" s="73" t="s">
        <v>51</v>
      </c>
      <c r="I39" s="74" t="s">
        <v>84</v>
      </c>
      <c r="J39" s="10">
        <v>153400000</v>
      </c>
      <c r="K39" s="10">
        <v>36600000</v>
      </c>
      <c r="L39" s="10">
        <v>0</v>
      </c>
      <c r="M39" s="87"/>
    </row>
    <row r="40" spans="1:13" s="95" customFormat="1" ht="28.15" customHeight="1" x14ac:dyDescent="0.25">
      <c r="A40" s="88" t="s">
        <v>88</v>
      </c>
      <c r="B40" s="89" t="s">
        <v>87</v>
      </c>
      <c r="C40" s="90" t="s">
        <v>80</v>
      </c>
      <c r="D40" s="91" t="s">
        <v>0</v>
      </c>
      <c r="E40" s="92" t="s">
        <v>83</v>
      </c>
      <c r="F40" s="93">
        <v>14</v>
      </c>
      <c r="G40" s="93">
        <v>0</v>
      </c>
      <c r="H40" s="92" t="s">
        <v>51</v>
      </c>
      <c r="I40" s="93" t="s">
        <v>84</v>
      </c>
      <c r="J40" s="94">
        <f>J41+J42</f>
        <v>161473684.21000001</v>
      </c>
      <c r="K40" s="94">
        <f>K41+K42</f>
        <v>38526315.789999999</v>
      </c>
      <c r="L40" s="94">
        <f>L41+L42</f>
        <v>0</v>
      </c>
      <c r="M40" s="79" t="s">
        <v>93</v>
      </c>
    </row>
    <row r="41" spans="1:13" s="95" customFormat="1" ht="37.15" customHeight="1" x14ac:dyDescent="0.25">
      <c r="A41" s="96"/>
      <c r="B41" s="97"/>
      <c r="C41" s="98"/>
      <c r="D41" s="72" t="s">
        <v>1</v>
      </c>
      <c r="E41" s="73" t="s">
        <v>83</v>
      </c>
      <c r="F41" s="74">
        <v>14</v>
      </c>
      <c r="G41" s="74">
        <v>0</v>
      </c>
      <c r="H41" s="73" t="s">
        <v>51</v>
      </c>
      <c r="I41" s="74" t="s">
        <v>84</v>
      </c>
      <c r="J41" s="10">
        <v>8073684.21</v>
      </c>
      <c r="K41" s="10">
        <v>1926315.79</v>
      </c>
      <c r="L41" s="10">
        <v>0</v>
      </c>
      <c r="M41" s="83"/>
    </row>
    <row r="42" spans="1:13" s="95" customFormat="1" ht="42.6" customHeight="1" x14ac:dyDescent="0.25">
      <c r="A42" s="99"/>
      <c r="B42" s="100"/>
      <c r="C42" s="101"/>
      <c r="D42" s="72" t="s">
        <v>3</v>
      </c>
      <c r="E42" s="73" t="s">
        <v>83</v>
      </c>
      <c r="F42" s="74">
        <v>14</v>
      </c>
      <c r="G42" s="74">
        <v>0</v>
      </c>
      <c r="H42" s="73" t="s">
        <v>51</v>
      </c>
      <c r="I42" s="74" t="s">
        <v>84</v>
      </c>
      <c r="J42" s="10">
        <v>153400000</v>
      </c>
      <c r="K42" s="10">
        <v>36600000</v>
      </c>
      <c r="L42" s="10">
        <v>0</v>
      </c>
      <c r="M42" s="87"/>
    </row>
    <row r="43" spans="1:13" s="39" customFormat="1" ht="28.15" customHeight="1" x14ac:dyDescent="0.25">
      <c r="A43" s="62" t="s">
        <v>35</v>
      </c>
      <c r="B43" s="41" t="s">
        <v>6</v>
      </c>
      <c r="C43" s="32" t="s">
        <v>10</v>
      </c>
      <c r="D43" s="34" t="s">
        <v>28</v>
      </c>
      <c r="E43" s="35"/>
      <c r="F43" s="36"/>
      <c r="G43" s="36"/>
      <c r="H43" s="35"/>
      <c r="I43" s="36"/>
      <c r="J43" s="37">
        <f>J44+J45+J46</f>
        <v>196110519</v>
      </c>
      <c r="K43" s="37">
        <f t="shared" ref="K43:L43" si="12">K44+K45+K46</f>
        <v>195066569.59999999</v>
      </c>
      <c r="L43" s="37">
        <f t="shared" si="12"/>
        <v>185678329.19999999</v>
      </c>
      <c r="M43" s="102" t="s">
        <v>95</v>
      </c>
    </row>
    <row r="44" spans="1:13" s="39" customFormat="1" ht="31.9" customHeight="1" x14ac:dyDescent="0.25">
      <c r="A44" s="62"/>
      <c r="B44" s="66" t="s">
        <v>62</v>
      </c>
      <c r="C44" s="32"/>
      <c r="D44" s="58" t="s">
        <v>1</v>
      </c>
      <c r="E44" s="59" t="s">
        <v>50</v>
      </c>
      <c r="F44" s="60">
        <v>14</v>
      </c>
      <c r="G44" s="60">
        <v>0</v>
      </c>
      <c r="H44" s="59" t="s">
        <v>54</v>
      </c>
      <c r="I44" s="60"/>
      <c r="J44" s="9">
        <f>J48+J51+J54+J57</f>
        <v>186438319</v>
      </c>
      <c r="K44" s="9">
        <f t="shared" ref="K44:L44" si="13">K48+K51+K54+K57</f>
        <v>185394369.59999999</v>
      </c>
      <c r="L44" s="9">
        <f t="shared" si="13"/>
        <v>176006129.19999999</v>
      </c>
      <c r="M44" s="102"/>
    </row>
    <row r="45" spans="1:13" s="39" customFormat="1" ht="38.25" x14ac:dyDescent="0.25">
      <c r="A45" s="62"/>
      <c r="B45" s="66"/>
      <c r="C45" s="32"/>
      <c r="D45" s="58" t="s">
        <v>3</v>
      </c>
      <c r="E45" s="59"/>
      <c r="F45" s="60"/>
      <c r="G45" s="60"/>
      <c r="H45" s="59"/>
      <c r="I45" s="60"/>
      <c r="J45" s="9">
        <f>J55+J58</f>
        <v>0</v>
      </c>
      <c r="K45" s="9">
        <f t="shared" ref="K45:L45" si="14">K55+K58</f>
        <v>0</v>
      </c>
      <c r="L45" s="9">
        <f t="shared" si="14"/>
        <v>0</v>
      </c>
      <c r="M45" s="102"/>
    </row>
    <row r="46" spans="1:13" s="39" customFormat="1" ht="27.6" customHeight="1" x14ac:dyDescent="0.25">
      <c r="A46" s="62"/>
      <c r="B46" s="50"/>
      <c r="C46" s="32"/>
      <c r="D46" s="58" t="s">
        <v>4</v>
      </c>
      <c r="E46" s="59"/>
      <c r="F46" s="60"/>
      <c r="G46" s="60"/>
      <c r="H46" s="59"/>
      <c r="I46" s="60"/>
      <c r="J46" s="9">
        <f>J49+J52</f>
        <v>9672200</v>
      </c>
      <c r="K46" s="9">
        <f t="shared" ref="K46:L46" si="15">K49+K52</f>
        <v>9672200</v>
      </c>
      <c r="L46" s="9">
        <f t="shared" si="15"/>
        <v>9672200</v>
      </c>
      <c r="M46" s="102"/>
    </row>
    <row r="47" spans="1:13" s="39" customFormat="1" ht="28.9" customHeight="1" x14ac:dyDescent="0.25">
      <c r="A47" s="69" t="s">
        <v>36</v>
      </c>
      <c r="B47" s="70" t="s">
        <v>41</v>
      </c>
      <c r="C47" s="70" t="s">
        <v>10</v>
      </c>
      <c r="D47" s="34" t="s">
        <v>28</v>
      </c>
      <c r="E47" s="35"/>
      <c r="F47" s="36"/>
      <c r="G47" s="36"/>
      <c r="H47" s="35"/>
      <c r="I47" s="36"/>
      <c r="J47" s="37">
        <f>J48+J49</f>
        <v>29693994</v>
      </c>
      <c r="K47" s="37">
        <f>K48+K49</f>
        <v>28480733</v>
      </c>
      <c r="L47" s="37">
        <f t="shared" ref="L47" si="16">L48+L49</f>
        <v>28480733</v>
      </c>
      <c r="M47" s="103" t="s">
        <v>94</v>
      </c>
    </row>
    <row r="48" spans="1:13" s="39" customFormat="1" ht="26.45" customHeight="1" x14ac:dyDescent="0.25">
      <c r="A48" s="69"/>
      <c r="B48" s="70"/>
      <c r="C48" s="70"/>
      <c r="D48" s="58" t="s">
        <v>1</v>
      </c>
      <c r="E48" s="59" t="s">
        <v>50</v>
      </c>
      <c r="F48" s="60">
        <v>14</v>
      </c>
      <c r="G48" s="60">
        <v>0</v>
      </c>
      <c r="H48" s="59" t="s">
        <v>54</v>
      </c>
      <c r="I48" s="60">
        <v>80320</v>
      </c>
      <c r="J48" s="9">
        <v>27424849</v>
      </c>
      <c r="K48" s="9">
        <v>26211588</v>
      </c>
      <c r="L48" s="9">
        <v>26211588</v>
      </c>
      <c r="M48" s="103"/>
    </row>
    <row r="49" spans="1:13" s="39" customFormat="1" ht="27" customHeight="1" x14ac:dyDescent="0.25">
      <c r="A49" s="69"/>
      <c r="B49" s="70"/>
      <c r="C49" s="70"/>
      <c r="D49" s="58" t="s">
        <v>29</v>
      </c>
      <c r="E49" s="59"/>
      <c r="F49" s="60"/>
      <c r="G49" s="60"/>
      <c r="H49" s="59"/>
      <c r="I49" s="60"/>
      <c r="J49" s="9">
        <v>2269145</v>
      </c>
      <c r="K49" s="9">
        <v>2269145</v>
      </c>
      <c r="L49" s="9">
        <v>2269145</v>
      </c>
      <c r="M49" s="103"/>
    </row>
    <row r="50" spans="1:13" s="39" customFormat="1" ht="28.9" customHeight="1" x14ac:dyDescent="0.25">
      <c r="A50" s="69" t="s">
        <v>39</v>
      </c>
      <c r="B50" s="70" t="s">
        <v>55</v>
      </c>
      <c r="C50" s="70" t="s">
        <v>10</v>
      </c>
      <c r="D50" s="34" t="s">
        <v>28</v>
      </c>
      <c r="E50" s="35"/>
      <c r="F50" s="36"/>
      <c r="G50" s="36"/>
      <c r="H50" s="35"/>
      <c r="I50" s="36"/>
      <c r="J50" s="37">
        <f>J51+J52</f>
        <v>160889016</v>
      </c>
      <c r="K50" s="37">
        <f t="shared" ref="K50:L50" si="17">K51+K52</f>
        <v>161493627.59999999</v>
      </c>
      <c r="L50" s="37">
        <f t="shared" si="17"/>
        <v>152105387.19999999</v>
      </c>
      <c r="M50" s="103">
        <v>11</v>
      </c>
    </row>
    <row r="51" spans="1:13" s="39" customFormat="1" ht="29.45" customHeight="1" x14ac:dyDescent="0.25">
      <c r="A51" s="69"/>
      <c r="B51" s="70"/>
      <c r="C51" s="70"/>
      <c r="D51" s="58" t="s">
        <v>1</v>
      </c>
      <c r="E51" s="59" t="s">
        <v>50</v>
      </c>
      <c r="F51" s="60">
        <v>14</v>
      </c>
      <c r="G51" s="60">
        <v>0</v>
      </c>
      <c r="H51" s="59" t="s">
        <v>54</v>
      </c>
      <c r="I51" s="60">
        <v>80620</v>
      </c>
      <c r="J51" s="9">
        <v>153485961</v>
      </c>
      <c r="K51" s="9">
        <v>154090572.59999999</v>
      </c>
      <c r="L51" s="9">
        <v>144702332.19999999</v>
      </c>
      <c r="M51" s="103"/>
    </row>
    <row r="52" spans="1:13" s="39" customFormat="1" ht="28.9" customHeight="1" x14ac:dyDescent="0.25">
      <c r="A52" s="69"/>
      <c r="B52" s="70"/>
      <c r="C52" s="70"/>
      <c r="D52" s="58" t="s">
        <v>29</v>
      </c>
      <c r="E52" s="59"/>
      <c r="F52" s="60"/>
      <c r="G52" s="60"/>
      <c r="H52" s="59"/>
      <c r="I52" s="60"/>
      <c r="J52" s="9">
        <v>7403055</v>
      </c>
      <c r="K52" s="9">
        <v>7403055</v>
      </c>
      <c r="L52" s="9">
        <v>7403055</v>
      </c>
      <c r="M52" s="103"/>
    </row>
    <row r="53" spans="1:13" s="39" customFormat="1" ht="27" customHeight="1" x14ac:dyDescent="0.25">
      <c r="A53" s="69" t="s">
        <v>66</v>
      </c>
      <c r="B53" s="70" t="s">
        <v>40</v>
      </c>
      <c r="C53" s="70" t="s">
        <v>10</v>
      </c>
      <c r="D53" s="58" t="s">
        <v>28</v>
      </c>
      <c r="E53" s="59"/>
      <c r="F53" s="60"/>
      <c r="G53" s="60"/>
      <c r="H53" s="59"/>
      <c r="I53" s="60"/>
      <c r="J53" s="9">
        <f>J54+J55</f>
        <v>135882</v>
      </c>
      <c r="K53" s="9">
        <f t="shared" ref="K53:L53" si="18">K54+K55</f>
        <v>84606</v>
      </c>
      <c r="L53" s="9">
        <f t="shared" si="18"/>
        <v>84606</v>
      </c>
      <c r="M53" s="103">
        <v>13</v>
      </c>
    </row>
    <row r="54" spans="1:13" s="39" customFormat="1" ht="32.450000000000003" customHeight="1" x14ac:dyDescent="0.25">
      <c r="A54" s="69"/>
      <c r="B54" s="70"/>
      <c r="C54" s="70"/>
      <c r="D54" s="58" t="s">
        <v>1</v>
      </c>
      <c r="E54" s="59" t="s">
        <v>50</v>
      </c>
      <c r="F54" s="60">
        <v>14</v>
      </c>
      <c r="G54" s="60">
        <v>0</v>
      </c>
      <c r="H54" s="59" t="s">
        <v>54</v>
      </c>
      <c r="I54" s="60" t="s">
        <v>71</v>
      </c>
      <c r="J54" s="9">
        <v>135882</v>
      </c>
      <c r="K54" s="9">
        <v>84606</v>
      </c>
      <c r="L54" s="9">
        <v>84606</v>
      </c>
      <c r="M54" s="103"/>
    </row>
    <row r="55" spans="1:13" s="39" customFormat="1" ht="39" customHeight="1" x14ac:dyDescent="0.25">
      <c r="A55" s="69"/>
      <c r="B55" s="70"/>
      <c r="C55" s="70"/>
      <c r="D55" s="58" t="s">
        <v>3</v>
      </c>
      <c r="E55" s="59"/>
      <c r="F55" s="60"/>
      <c r="G55" s="60"/>
      <c r="H55" s="59"/>
      <c r="I55" s="60"/>
      <c r="J55" s="9">
        <v>0</v>
      </c>
      <c r="K55" s="9">
        <v>0</v>
      </c>
      <c r="L55" s="9">
        <v>0</v>
      </c>
      <c r="M55" s="103"/>
    </row>
    <row r="56" spans="1:13" s="39" customFormat="1" ht="27.6" customHeight="1" x14ac:dyDescent="0.25">
      <c r="A56" s="69" t="s">
        <v>42</v>
      </c>
      <c r="B56" s="70" t="s">
        <v>37</v>
      </c>
      <c r="C56" s="70" t="s">
        <v>10</v>
      </c>
      <c r="D56" s="58" t="s">
        <v>28</v>
      </c>
      <c r="E56" s="59"/>
      <c r="F56" s="60"/>
      <c r="G56" s="60"/>
      <c r="H56" s="59"/>
      <c r="I56" s="60"/>
      <c r="J56" s="9">
        <f>J57+J58</f>
        <v>5391627</v>
      </c>
      <c r="K56" s="9">
        <f t="shared" ref="K56:L56" si="19">K57+K58</f>
        <v>5007603</v>
      </c>
      <c r="L56" s="9">
        <f t="shared" si="19"/>
        <v>5007603</v>
      </c>
      <c r="M56" s="103">
        <v>14</v>
      </c>
    </row>
    <row r="57" spans="1:13" s="39" customFormat="1" ht="33" customHeight="1" x14ac:dyDescent="0.25">
      <c r="A57" s="69"/>
      <c r="B57" s="70"/>
      <c r="C57" s="70"/>
      <c r="D57" s="58" t="s">
        <v>1</v>
      </c>
      <c r="E57" s="59" t="s">
        <v>50</v>
      </c>
      <c r="F57" s="60">
        <v>14</v>
      </c>
      <c r="G57" s="60">
        <v>0</v>
      </c>
      <c r="H57" s="59" t="s">
        <v>54</v>
      </c>
      <c r="I57" s="60" t="s">
        <v>56</v>
      </c>
      <c r="J57" s="9">
        <f>J60+J63</f>
        <v>5391627</v>
      </c>
      <c r="K57" s="9">
        <f t="shared" ref="K57:L57" si="20">K60+K63</f>
        <v>5007603</v>
      </c>
      <c r="L57" s="9">
        <f t="shared" si="20"/>
        <v>5007603</v>
      </c>
      <c r="M57" s="103"/>
    </row>
    <row r="58" spans="1:13" s="39" customFormat="1" ht="38.25" x14ac:dyDescent="0.25">
      <c r="A58" s="69"/>
      <c r="B58" s="70"/>
      <c r="C58" s="70"/>
      <c r="D58" s="58" t="s">
        <v>3</v>
      </c>
      <c r="E58" s="59"/>
      <c r="F58" s="60"/>
      <c r="G58" s="60"/>
      <c r="H58" s="59"/>
      <c r="I58" s="60"/>
      <c r="J58" s="9">
        <v>0</v>
      </c>
      <c r="K58" s="9">
        <v>0</v>
      </c>
      <c r="L58" s="9">
        <v>0</v>
      </c>
      <c r="M58" s="103"/>
    </row>
    <row r="59" spans="1:13" s="39" customFormat="1" ht="26.45" customHeight="1" x14ac:dyDescent="0.25">
      <c r="A59" s="104" t="s">
        <v>67</v>
      </c>
      <c r="B59" s="105" t="s">
        <v>38</v>
      </c>
      <c r="C59" s="105" t="s">
        <v>10</v>
      </c>
      <c r="D59" s="72" t="s">
        <v>28</v>
      </c>
      <c r="E59" s="73"/>
      <c r="F59" s="74"/>
      <c r="G59" s="74"/>
      <c r="H59" s="73"/>
      <c r="I59" s="74"/>
      <c r="J59" s="10">
        <f>J60+J61</f>
        <v>576179</v>
      </c>
      <c r="K59" s="10">
        <f t="shared" ref="K59:L59" si="21">K60+K61</f>
        <v>576179</v>
      </c>
      <c r="L59" s="10">
        <f t="shared" si="21"/>
        <v>576179</v>
      </c>
      <c r="M59" s="106">
        <v>14</v>
      </c>
    </row>
    <row r="60" spans="1:13" s="39" customFormat="1" ht="38.25" x14ac:dyDescent="0.25">
      <c r="A60" s="104"/>
      <c r="B60" s="105"/>
      <c r="C60" s="105"/>
      <c r="D60" s="72" t="s">
        <v>1</v>
      </c>
      <c r="E60" s="59" t="s">
        <v>50</v>
      </c>
      <c r="F60" s="60">
        <v>14</v>
      </c>
      <c r="G60" s="60">
        <v>0</v>
      </c>
      <c r="H60" s="59" t="s">
        <v>54</v>
      </c>
      <c r="I60" s="60" t="s">
        <v>56</v>
      </c>
      <c r="J60" s="10">
        <v>576179</v>
      </c>
      <c r="K60" s="10">
        <v>576179</v>
      </c>
      <c r="L60" s="10">
        <v>576179</v>
      </c>
      <c r="M60" s="106"/>
    </row>
    <row r="61" spans="1:13" s="39" customFormat="1" ht="38.25" x14ac:dyDescent="0.25">
      <c r="A61" s="104"/>
      <c r="B61" s="105"/>
      <c r="C61" s="105"/>
      <c r="D61" s="72" t="s">
        <v>3</v>
      </c>
      <c r="E61" s="73"/>
      <c r="F61" s="74"/>
      <c r="G61" s="74"/>
      <c r="H61" s="73"/>
      <c r="I61" s="74"/>
      <c r="J61" s="10">
        <v>0</v>
      </c>
      <c r="K61" s="10">
        <v>0</v>
      </c>
      <c r="L61" s="10">
        <v>0</v>
      </c>
      <c r="M61" s="106"/>
    </row>
    <row r="62" spans="1:13" s="39" customFormat="1" ht="25.15" customHeight="1" x14ac:dyDescent="0.25">
      <c r="A62" s="104" t="s">
        <v>68</v>
      </c>
      <c r="B62" s="105" t="s">
        <v>76</v>
      </c>
      <c r="C62" s="105" t="s">
        <v>10</v>
      </c>
      <c r="D62" s="72" t="s">
        <v>28</v>
      </c>
      <c r="E62" s="73"/>
      <c r="F62" s="74"/>
      <c r="G62" s="74"/>
      <c r="H62" s="73"/>
      <c r="I62" s="74"/>
      <c r="J62" s="10">
        <f>J63+J64</f>
        <v>4815448</v>
      </c>
      <c r="K62" s="10">
        <f t="shared" ref="K62:L62" si="22">K63+K64</f>
        <v>4431424</v>
      </c>
      <c r="L62" s="10">
        <f t="shared" si="22"/>
        <v>4431424</v>
      </c>
      <c r="M62" s="107">
        <v>14</v>
      </c>
    </row>
    <row r="63" spans="1:13" s="39" customFormat="1" ht="38.25" x14ac:dyDescent="0.25">
      <c r="A63" s="104"/>
      <c r="B63" s="105"/>
      <c r="C63" s="105"/>
      <c r="D63" s="72" t="s">
        <v>1</v>
      </c>
      <c r="E63" s="59" t="s">
        <v>50</v>
      </c>
      <c r="F63" s="60">
        <v>14</v>
      </c>
      <c r="G63" s="60">
        <v>0</v>
      </c>
      <c r="H63" s="59" t="s">
        <v>54</v>
      </c>
      <c r="I63" s="60" t="s">
        <v>56</v>
      </c>
      <c r="J63" s="10">
        <v>4815448</v>
      </c>
      <c r="K63" s="10">
        <v>4431424</v>
      </c>
      <c r="L63" s="10">
        <v>4431424</v>
      </c>
      <c r="M63" s="108"/>
    </row>
    <row r="64" spans="1:13" s="39" customFormat="1" ht="38.25" x14ac:dyDescent="0.25">
      <c r="A64" s="104"/>
      <c r="B64" s="105"/>
      <c r="C64" s="105"/>
      <c r="D64" s="72" t="s">
        <v>3</v>
      </c>
      <c r="E64" s="73"/>
      <c r="F64" s="74"/>
      <c r="G64" s="74"/>
      <c r="H64" s="73"/>
      <c r="I64" s="74"/>
      <c r="J64" s="10">
        <v>0</v>
      </c>
      <c r="K64" s="10">
        <v>0</v>
      </c>
      <c r="L64" s="10">
        <v>0</v>
      </c>
      <c r="M64" s="109"/>
    </row>
    <row r="65" spans="1:13" s="39" customFormat="1" ht="25.15" customHeight="1" x14ac:dyDescent="0.25">
      <c r="A65" s="62" t="s">
        <v>43</v>
      </c>
      <c r="B65" s="41" t="s">
        <v>6</v>
      </c>
      <c r="C65" s="32" t="s">
        <v>10</v>
      </c>
      <c r="D65" s="34" t="s">
        <v>28</v>
      </c>
      <c r="E65" s="35"/>
      <c r="F65" s="36"/>
      <c r="G65" s="36"/>
      <c r="H65" s="35"/>
      <c r="I65" s="36"/>
      <c r="J65" s="64">
        <f>J66+J67+J68</f>
        <v>481371</v>
      </c>
      <c r="K65" s="64">
        <f t="shared" ref="K65:L65" si="23">K66+K67+K68</f>
        <v>481371</v>
      </c>
      <c r="L65" s="64">
        <f t="shared" si="23"/>
        <v>481371</v>
      </c>
      <c r="M65" s="47">
        <v>15</v>
      </c>
    </row>
    <row r="66" spans="1:13" s="39" customFormat="1" ht="32.450000000000003" customHeight="1" x14ac:dyDescent="0.25">
      <c r="A66" s="62"/>
      <c r="B66" s="66" t="s">
        <v>63</v>
      </c>
      <c r="C66" s="32"/>
      <c r="D66" s="34" t="s">
        <v>1</v>
      </c>
      <c r="E66" s="35" t="s">
        <v>50</v>
      </c>
      <c r="F66" s="36">
        <v>14</v>
      </c>
      <c r="G66" s="36">
        <v>0</v>
      </c>
      <c r="H66" s="35" t="s">
        <v>58</v>
      </c>
      <c r="I66" s="36" t="s">
        <v>59</v>
      </c>
      <c r="J66" s="37">
        <f>J70</f>
        <v>172491</v>
      </c>
      <c r="K66" s="37">
        <f t="shared" ref="K66:L66" si="24">K70</f>
        <v>172491</v>
      </c>
      <c r="L66" s="37">
        <f t="shared" si="24"/>
        <v>172491</v>
      </c>
      <c r="M66" s="47"/>
    </row>
    <row r="67" spans="1:13" s="39" customFormat="1" ht="40.15" customHeight="1" x14ac:dyDescent="0.25">
      <c r="A67" s="62"/>
      <c r="B67" s="66"/>
      <c r="C67" s="32"/>
      <c r="D67" s="34" t="s">
        <v>3</v>
      </c>
      <c r="E67" s="35" t="s">
        <v>50</v>
      </c>
      <c r="F67" s="36">
        <v>14</v>
      </c>
      <c r="G67" s="36">
        <v>0</v>
      </c>
      <c r="H67" s="35" t="s">
        <v>58</v>
      </c>
      <c r="I67" s="36" t="s">
        <v>59</v>
      </c>
      <c r="J67" s="37">
        <f>J71</f>
        <v>308880</v>
      </c>
      <c r="K67" s="37">
        <f t="shared" ref="K67:L67" si="25">K71</f>
        <v>308880</v>
      </c>
      <c r="L67" s="37">
        <f t="shared" si="25"/>
        <v>308880</v>
      </c>
      <c r="M67" s="47"/>
    </row>
    <row r="68" spans="1:13" s="39" customFormat="1" ht="33.6" customHeight="1" x14ac:dyDescent="0.25">
      <c r="A68" s="62"/>
      <c r="B68" s="50"/>
      <c r="C68" s="32"/>
      <c r="D68" s="34" t="s">
        <v>4</v>
      </c>
      <c r="E68" s="35"/>
      <c r="F68" s="36"/>
      <c r="G68" s="36"/>
      <c r="H68" s="35"/>
      <c r="I68" s="36"/>
      <c r="J68" s="37">
        <v>0</v>
      </c>
      <c r="K68" s="37">
        <v>0</v>
      </c>
      <c r="L68" s="37">
        <v>0</v>
      </c>
      <c r="M68" s="47"/>
    </row>
    <row r="69" spans="1:13" s="39" customFormat="1" ht="27" customHeight="1" x14ac:dyDescent="0.25">
      <c r="A69" s="69" t="s">
        <v>64</v>
      </c>
      <c r="B69" s="78" t="s">
        <v>57</v>
      </c>
      <c r="C69" s="70" t="s">
        <v>10</v>
      </c>
      <c r="D69" s="58" t="s">
        <v>28</v>
      </c>
      <c r="E69" s="59"/>
      <c r="F69" s="60"/>
      <c r="G69" s="60"/>
      <c r="H69" s="59"/>
      <c r="I69" s="60"/>
      <c r="J69" s="110">
        <f t="shared" ref="J69" si="26">J70+J71+J72</f>
        <v>481371</v>
      </c>
      <c r="K69" s="110">
        <f t="shared" ref="K69" si="27">K70+K71+K72</f>
        <v>481371</v>
      </c>
      <c r="L69" s="110">
        <f t="shared" ref="L69" si="28">L70+L71+L72</f>
        <v>481371</v>
      </c>
      <c r="M69" s="103">
        <v>15</v>
      </c>
    </row>
    <row r="70" spans="1:13" s="39" customFormat="1" ht="25.5" x14ac:dyDescent="0.25">
      <c r="A70" s="69"/>
      <c r="B70" s="82"/>
      <c r="C70" s="70"/>
      <c r="D70" s="58" t="s">
        <v>1</v>
      </c>
      <c r="E70" s="59" t="s">
        <v>50</v>
      </c>
      <c r="F70" s="60">
        <v>14</v>
      </c>
      <c r="G70" s="60">
        <v>0</v>
      </c>
      <c r="H70" s="59" t="s">
        <v>58</v>
      </c>
      <c r="I70" s="60" t="s">
        <v>59</v>
      </c>
      <c r="J70" s="9">
        <v>172491</v>
      </c>
      <c r="K70" s="9">
        <v>172491</v>
      </c>
      <c r="L70" s="9">
        <v>172491</v>
      </c>
      <c r="M70" s="103"/>
    </row>
    <row r="71" spans="1:13" s="39" customFormat="1" ht="38.25" x14ac:dyDescent="0.25">
      <c r="A71" s="69"/>
      <c r="B71" s="82"/>
      <c r="C71" s="70"/>
      <c r="D71" s="58" t="s">
        <v>3</v>
      </c>
      <c r="E71" s="59" t="s">
        <v>50</v>
      </c>
      <c r="F71" s="60">
        <v>14</v>
      </c>
      <c r="G71" s="60">
        <v>0</v>
      </c>
      <c r="H71" s="59" t="s">
        <v>58</v>
      </c>
      <c r="I71" s="60" t="s">
        <v>59</v>
      </c>
      <c r="J71" s="9">
        <v>308880</v>
      </c>
      <c r="K71" s="9">
        <v>308880</v>
      </c>
      <c r="L71" s="9">
        <v>308880</v>
      </c>
      <c r="M71" s="103"/>
    </row>
    <row r="72" spans="1:13" s="39" customFormat="1" ht="25.5" x14ac:dyDescent="0.25">
      <c r="A72" s="69"/>
      <c r="B72" s="86"/>
      <c r="C72" s="70"/>
      <c r="D72" s="58" t="s">
        <v>4</v>
      </c>
      <c r="E72" s="59"/>
      <c r="F72" s="60"/>
      <c r="G72" s="60"/>
      <c r="H72" s="59"/>
      <c r="I72" s="60"/>
      <c r="J72" s="9">
        <v>0</v>
      </c>
      <c r="K72" s="9">
        <v>0</v>
      </c>
      <c r="L72" s="9">
        <v>0</v>
      </c>
      <c r="M72" s="103"/>
    </row>
    <row r="73" spans="1:13" s="13" customFormat="1" ht="15.75" x14ac:dyDescent="0.25">
      <c r="A73" s="111"/>
      <c r="B73" s="112"/>
      <c r="C73" s="113"/>
      <c r="D73" s="114"/>
      <c r="E73" s="115"/>
      <c r="F73" s="116"/>
      <c r="G73" s="116"/>
      <c r="H73" s="115"/>
      <c r="I73" s="116"/>
      <c r="J73" s="117"/>
      <c r="K73" s="117"/>
      <c r="L73" s="117"/>
      <c r="M73" s="118" t="s">
        <v>92</v>
      </c>
    </row>
    <row r="74" spans="1:13" s="13" customFormat="1" x14ac:dyDescent="0.25">
      <c r="A74" s="111"/>
      <c r="B74" s="112"/>
      <c r="C74" s="113"/>
      <c r="D74" s="114"/>
      <c r="E74" s="115"/>
      <c r="F74" s="116"/>
      <c r="G74" s="116"/>
      <c r="H74" s="115"/>
      <c r="I74" s="116"/>
      <c r="J74" s="117"/>
      <c r="K74" s="117"/>
      <c r="L74" s="117"/>
      <c r="M74" s="114"/>
    </row>
    <row r="75" spans="1:13" s="13" customFormat="1" ht="15.75" x14ac:dyDescent="0.25">
      <c r="A75" s="119"/>
      <c r="E75" s="14"/>
      <c r="H75" s="14"/>
    </row>
    <row r="76" spans="1:13" s="13" customFormat="1" ht="36.6" customHeight="1" x14ac:dyDescent="0.3">
      <c r="A76" s="120" t="s">
        <v>44</v>
      </c>
      <c r="B76" s="120"/>
      <c r="C76" s="120"/>
      <c r="E76" s="14"/>
      <c r="H76" s="14"/>
      <c r="M76" s="121" t="s">
        <v>47</v>
      </c>
    </row>
    <row r="77" spans="1:13" s="13" customFormat="1" ht="18.75" x14ac:dyDescent="0.3">
      <c r="A77" s="122"/>
      <c r="E77" s="14"/>
      <c r="H77" s="14"/>
      <c r="M77" s="121"/>
    </row>
    <row r="78" spans="1:13" s="13" customFormat="1" ht="36" customHeight="1" x14ac:dyDescent="0.3">
      <c r="A78" s="120" t="s">
        <v>45</v>
      </c>
      <c r="B78" s="120"/>
      <c r="C78" s="120"/>
      <c r="E78" s="14"/>
      <c r="H78" s="14"/>
      <c r="M78" s="121" t="s">
        <v>48</v>
      </c>
    </row>
    <row r="79" spans="1:13" s="13" customFormat="1" ht="18.75" x14ac:dyDescent="0.3">
      <c r="A79" s="120"/>
      <c r="B79" s="120"/>
      <c r="C79" s="120"/>
      <c r="E79" s="14"/>
      <c r="H79" s="14"/>
      <c r="M79" s="121"/>
    </row>
    <row r="80" spans="1:13" s="13" customFormat="1" ht="20.45" customHeight="1" x14ac:dyDescent="0.3">
      <c r="A80" s="120" t="s">
        <v>46</v>
      </c>
      <c r="B80" s="120"/>
      <c r="C80" s="120"/>
      <c r="E80" s="14"/>
      <c r="H80" s="14"/>
      <c r="M80" s="121" t="s">
        <v>89</v>
      </c>
    </row>
    <row r="81" spans="1:13" ht="18.75" x14ac:dyDescent="0.3">
      <c r="A81" s="2"/>
      <c r="M81" s="8"/>
    </row>
    <row r="82" spans="1:13" ht="18.75" x14ac:dyDescent="0.3">
      <c r="A82" s="2"/>
      <c r="M82" s="8"/>
    </row>
    <row r="83" spans="1:13" ht="15.75" x14ac:dyDescent="0.25">
      <c r="A83" s="2"/>
    </row>
    <row r="84" spans="1:13" ht="18.75" x14ac:dyDescent="0.25">
      <c r="A84" s="3"/>
      <c r="B84" s="6"/>
    </row>
    <row r="85" spans="1:13" ht="288" customHeight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ht="14.45" customHeight="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</row>
    <row r="87" spans="1:13" ht="18.75" x14ac:dyDescent="0.25">
      <c r="A87" s="4"/>
      <c r="B87" s="6"/>
    </row>
    <row r="88" spans="1:13" ht="18.75" x14ac:dyDescent="0.25">
      <c r="A88" s="5"/>
      <c r="B88" s="6"/>
    </row>
    <row r="89" spans="1:13" ht="18.75" x14ac:dyDescent="0.25">
      <c r="A89" s="4"/>
      <c r="B89" s="6"/>
    </row>
    <row r="90" spans="1:13" ht="18.75" x14ac:dyDescent="0.25">
      <c r="A90" s="1"/>
      <c r="B90" s="6"/>
    </row>
    <row r="91" spans="1:13" ht="18.75" x14ac:dyDescent="0.25">
      <c r="A91" s="1"/>
      <c r="B91" s="6"/>
    </row>
  </sheetData>
  <mergeCells count="98">
    <mergeCell ref="L1:M1"/>
    <mergeCell ref="L2:M2"/>
    <mergeCell ref="L6:M6"/>
    <mergeCell ref="K12:K13"/>
    <mergeCell ref="L12:L13"/>
    <mergeCell ref="B10:B13"/>
    <mergeCell ref="E10:I11"/>
    <mergeCell ref="J10:L11"/>
    <mergeCell ref="M10:M13"/>
    <mergeCell ref="E12:E13"/>
    <mergeCell ref="F12:F13"/>
    <mergeCell ref="G12:G13"/>
    <mergeCell ref="J12:J13"/>
    <mergeCell ref="A76:C76"/>
    <mergeCell ref="A78:C78"/>
    <mergeCell ref="A79:C79"/>
    <mergeCell ref="A80:C80"/>
    <mergeCell ref="A23:A26"/>
    <mergeCell ref="C23:C26"/>
    <mergeCell ref="A53:A55"/>
    <mergeCell ref="B53:B55"/>
    <mergeCell ref="C53:C55"/>
    <mergeCell ref="A56:A58"/>
    <mergeCell ref="B56:B58"/>
    <mergeCell ref="C56:C58"/>
    <mergeCell ref="B24:B26"/>
    <mergeCell ref="M23:M26"/>
    <mergeCell ref="L5:M5"/>
    <mergeCell ref="B44:B46"/>
    <mergeCell ref="A47:A49"/>
    <mergeCell ref="B47:B49"/>
    <mergeCell ref="C47:C49"/>
    <mergeCell ref="M47:M49"/>
    <mergeCell ref="H12:H13"/>
    <mergeCell ref="I12:I13"/>
    <mergeCell ref="A15:A19"/>
    <mergeCell ref="B15:B19"/>
    <mergeCell ref="C15:C19"/>
    <mergeCell ref="A8:M8"/>
    <mergeCell ref="A10:A13"/>
    <mergeCell ref="C10:C13"/>
    <mergeCell ref="D10:D13"/>
    <mergeCell ref="M20:M21"/>
    <mergeCell ref="M15:M19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7:M29"/>
    <mergeCell ref="A43:A46"/>
    <mergeCell ref="C43:C46"/>
    <mergeCell ref="M43:M46"/>
    <mergeCell ref="A34:A36"/>
    <mergeCell ref="B34:B36"/>
    <mergeCell ref="C34:C36"/>
    <mergeCell ref="A37:A39"/>
    <mergeCell ref="B37:B39"/>
    <mergeCell ref="C37:C39"/>
    <mergeCell ref="A40:A42"/>
    <mergeCell ref="B40:B42"/>
    <mergeCell ref="C40:C42"/>
    <mergeCell ref="A27:A29"/>
    <mergeCell ref="B27:B29"/>
    <mergeCell ref="C27:C29"/>
    <mergeCell ref="A85:M85"/>
    <mergeCell ref="A86:M86"/>
    <mergeCell ref="C20:C21"/>
    <mergeCell ref="A20:A21"/>
    <mergeCell ref="A65:A68"/>
    <mergeCell ref="C65:C68"/>
    <mergeCell ref="M65:M68"/>
    <mergeCell ref="M53:M55"/>
    <mergeCell ref="A50:A52"/>
    <mergeCell ref="B50:B52"/>
    <mergeCell ref="C50:C52"/>
    <mergeCell ref="M50:M52"/>
    <mergeCell ref="B66:B68"/>
    <mergeCell ref="A62:A64"/>
    <mergeCell ref="B62:B64"/>
    <mergeCell ref="C62:C64"/>
    <mergeCell ref="M34:M36"/>
    <mergeCell ref="M37:M39"/>
    <mergeCell ref="M40:M42"/>
    <mergeCell ref="A69:A72"/>
    <mergeCell ref="C69:C72"/>
    <mergeCell ref="M69:M72"/>
    <mergeCell ref="B69:B72"/>
    <mergeCell ref="M56:M58"/>
    <mergeCell ref="A59:A61"/>
    <mergeCell ref="B59:B61"/>
    <mergeCell ref="C59:C61"/>
    <mergeCell ref="M59:M61"/>
    <mergeCell ref="M62:M64"/>
  </mergeCells>
  <printOptions horizontalCentered="1"/>
  <pageMargins left="0.19685039370078741" right="0.19685039370078741" top="1.1811023622047245" bottom="0.39370078740157483" header="0.31496062992125984" footer="0.31496062992125984"/>
  <pageSetup paperSize="9" scale="86" orientation="landscape" r:id="rId1"/>
  <rowBreaks count="2" manualBreakCount="2">
    <brk id="36" max="12" man="1"/>
    <brk id="5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2019-05-14T05:42:03Z</dcterms:modified>
</cp:coreProperties>
</file>